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120" windowWidth="20700" windowHeight="11220" activeTab="2"/>
  </bookViews>
  <sheets>
    <sheet name=" Risk Criteria" sheetId="2" r:id="rId1"/>
    <sheet name="QMS &amp; ISMS Risk Assessment " sheetId="1" r:id="rId2"/>
    <sheet name="QMS OPPORTUNITIES" sheetId="4" r:id="rId3"/>
    <sheet name="Sheet1" sheetId="3" r:id="rId4"/>
  </sheets>
  <definedNames>
    <definedName name="_xlnm._FilterDatabase" localSheetId="1" hidden="1">'QMS &amp; ISMS Risk Assessment '!$A$2:$AC$58</definedName>
    <definedName name="_xlnm._FilterDatabase" localSheetId="2" hidden="1">'QMS OPPORTUNITIES'!$A$8:$IK$8</definedName>
    <definedName name="_xlnm.Print_Area" localSheetId="0">' Risk Criteria'!$A$1:$I$23</definedName>
    <definedName name="_xlnm.Print_Titles" localSheetId="1">'QMS &amp; ISMS Risk Assessment '!$1:$2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 i="1" l="1"/>
  <c r="T5" i="1"/>
  <c r="T6" i="1"/>
  <c r="T7" i="1"/>
  <c r="T8" i="1"/>
  <c r="T9" i="1"/>
  <c r="T10" i="1"/>
  <c r="T11" i="1"/>
  <c r="T13" i="1"/>
  <c r="T14" i="1"/>
  <c r="T15" i="1"/>
  <c r="T16" i="1"/>
  <c r="T17" i="1"/>
  <c r="T18" i="1"/>
  <c r="T19" i="1"/>
  <c r="T20" i="1"/>
  <c r="T21" i="1"/>
  <c r="T23" i="1"/>
  <c r="T24" i="1"/>
  <c r="T25" i="1"/>
  <c r="T26" i="1"/>
  <c r="T28" i="1"/>
  <c r="T30" i="1"/>
  <c r="T31" i="1"/>
  <c r="T32" i="1"/>
  <c r="T33" i="1"/>
  <c r="T34" i="1"/>
  <c r="T35" i="1"/>
  <c r="T37" i="1"/>
  <c r="T38" i="1"/>
  <c r="T39" i="1"/>
  <c r="T40" i="1"/>
  <c r="T41" i="1"/>
  <c r="T42" i="1"/>
  <c r="T43" i="1"/>
  <c r="T44" i="1"/>
  <c r="T45" i="1"/>
  <c r="T46" i="1"/>
  <c r="T47" i="1"/>
  <c r="T48" i="1"/>
  <c r="T49" i="1"/>
  <c r="T51" i="1"/>
  <c r="T52" i="1"/>
  <c r="T53" i="1"/>
  <c r="T54" i="1"/>
  <c r="T55" i="1"/>
  <c r="T56" i="1"/>
  <c r="T57" i="1"/>
  <c r="T58" i="1"/>
  <c r="T3" i="1"/>
  <c r="S4" i="1"/>
  <c r="S5" i="1"/>
  <c r="S6" i="1"/>
  <c r="S7" i="1"/>
  <c r="S8" i="1"/>
  <c r="S9" i="1"/>
  <c r="S10" i="1"/>
  <c r="S11" i="1"/>
  <c r="S13" i="1"/>
  <c r="S14" i="1"/>
  <c r="S15" i="1"/>
  <c r="S16" i="1"/>
  <c r="S17" i="1"/>
  <c r="S18" i="1"/>
  <c r="S19" i="1"/>
  <c r="S20" i="1"/>
  <c r="S21" i="1"/>
  <c r="S23" i="1"/>
  <c r="S24" i="1"/>
  <c r="S25" i="1"/>
  <c r="S26" i="1"/>
  <c r="S28" i="1"/>
  <c r="S30" i="1"/>
  <c r="S31" i="1"/>
  <c r="S32" i="1"/>
  <c r="S33" i="1"/>
  <c r="S34" i="1"/>
  <c r="S35" i="1"/>
  <c r="S37" i="1"/>
  <c r="S38" i="1"/>
  <c r="S39" i="1"/>
  <c r="S40" i="1"/>
  <c r="S41" i="1"/>
  <c r="S42" i="1"/>
  <c r="S43" i="1"/>
  <c r="S44" i="1"/>
  <c r="S45" i="1"/>
  <c r="S46" i="1"/>
  <c r="S47" i="1"/>
  <c r="S48" i="1"/>
  <c r="S49" i="1"/>
  <c r="S51" i="1"/>
  <c r="S52" i="1"/>
  <c r="S53" i="1"/>
  <c r="S54" i="1"/>
  <c r="S55" i="1"/>
  <c r="S56" i="1"/>
  <c r="S57" i="1"/>
  <c r="S58" i="1"/>
  <c r="S3" i="1"/>
  <c r="I36" i="1" l="1"/>
  <c r="M41" i="1" l="1"/>
  <c r="I41" i="1"/>
  <c r="M40" i="1"/>
  <c r="N40" i="1" s="1"/>
  <c r="I40" i="1"/>
  <c r="M18" i="1"/>
  <c r="I18" i="1"/>
  <c r="N41" i="1" l="1"/>
  <c r="N18" i="1"/>
  <c r="M34" i="1"/>
  <c r="N34" i="1" s="1"/>
  <c r="M49" i="1" l="1"/>
  <c r="I49" i="1"/>
  <c r="N49" i="1" s="1"/>
  <c r="M26" i="1" l="1"/>
  <c r="I26" i="1"/>
  <c r="M23" i="1"/>
  <c r="N26" i="1" l="1"/>
  <c r="M33" i="1"/>
  <c r="M32" i="1"/>
  <c r="I32" i="1"/>
  <c r="N32" i="1" l="1"/>
  <c r="M30" i="1"/>
  <c r="M28" i="1" l="1"/>
  <c r="I28" i="1"/>
  <c r="M52" i="1"/>
  <c r="M36" i="1"/>
  <c r="N36" i="1" s="1"/>
  <c r="S36" i="1" l="1"/>
  <c r="T36" i="1" s="1"/>
  <c r="N28" i="1"/>
  <c r="M58" i="1"/>
  <c r="I58" i="1" l="1"/>
  <c r="N58" i="1" s="1"/>
  <c r="M10" i="1" l="1"/>
  <c r="M12" i="1"/>
  <c r="M14" i="1"/>
  <c r="M19" i="1"/>
  <c r="M20" i="1"/>
  <c r="M21" i="1"/>
  <c r="M22" i="1"/>
  <c r="M24" i="1"/>
  <c r="M27" i="1"/>
  <c r="M29" i="1"/>
  <c r="M31" i="1"/>
  <c r="M35" i="1"/>
  <c r="M39" i="1"/>
  <c r="M42" i="1"/>
  <c r="M43" i="1"/>
  <c r="M44" i="1"/>
  <c r="M45" i="1"/>
  <c r="M47" i="1"/>
  <c r="M50" i="1"/>
  <c r="M51" i="1"/>
  <c r="M53" i="1"/>
  <c r="M55" i="1"/>
  <c r="M56" i="1"/>
  <c r="M57" i="1"/>
  <c r="M8" i="1"/>
  <c r="I10" i="1"/>
  <c r="I12" i="1"/>
  <c r="I14" i="1"/>
  <c r="I19" i="1"/>
  <c r="I20" i="1"/>
  <c r="I21" i="1"/>
  <c r="I22" i="1"/>
  <c r="I24" i="1"/>
  <c r="I27" i="1"/>
  <c r="I29" i="1"/>
  <c r="I31" i="1"/>
  <c r="I35" i="1"/>
  <c r="I39" i="1"/>
  <c r="I42" i="1"/>
  <c r="I43" i="1"/>
  <c r="I44" i="1"/>
  <c r="I45" i="1"/>
  <c r="I47" i="1"/>
  <c r="I50" i="1"/>
  <c r="I51" i="1"/>
  <c r="I53" i="1"/>
  <c r="I55" i="1"/>
  <c r="I56" i="1"/>
  <c r="I57" i="1"/>
  <c r="M3" i="1"/>
  <c r="I8" i="1"/>
  <c r="I3" i="1"/>
  <c r="N14" i="1" l="1"/>
  <c r="N8" i="1"/>
  <c r="N10" i="1"/>
  <c r="N27" i="1"/>
  <c r="N57" i="1"/>
  <c r="N56" i="1"/>
  <c r="N55" i="1"/>
  <c r="N53" i="1"/>
  <c r="N51" i="1"/>
  <c r="N50" i="1"/>
  <c r="N47" i="1"/>
  <c r="N45" i="1"/>
  <c r="N44" i="1"/>
  <c r="N43" i="1"/>
  <c r="N42" i="1"/>
  <c r="N39" i="1"/>
  <c r="N35" i="1"/>
  <c r="N31" i="1"/>
  <c r="N29" i="1"/>
  <c r="N24" i="1"/>
  <c r="N22" i="1"/>
  <c r="N21" i="1"/>
  <c r="N20" i="1"/>
  <c r="N19" i="1"/>
  <c r="N12" i="1"/>
  <c r="N3" i="1"/>
  <c r="S29" i="1" l="1"/>
  <c r="T29" i="1" s="1"/>
  <c r="S27" i="1"/>
  <c r="T27" i="1" s="1"/>
  <c r="S12" i="1"/>
  <c r="T12" i="1" s="1"/>
</calcChain>
</file>

<file path=xl/sharedStrings.xml><?xml version="1.0" encoding="utf-8"?>
<sst xmlns="http://schemas.openxmlformats.org/spreadsheetml/2006/main" count="875" uniqueCount="528">
  <si>
    <t>Ref</t>
  </si>
  <si>
    <t>Needs and Expectations of Interested parties</t>
  </si>
  <si>
    <t>Distribution</t>
  </si>
  <si>
    <t>Dotted line represents Risk Appetite level</t>
  </si>
  <si>
    <t>Little to no Impact</t>
  </si>
  <si>
    <t>Some Impact</t>
  </si>
  <si>
    <t>Medium Impact</t>
  </si>
  <si>
    <t>High Impact</t>
  </si>
  <si>
    <t>Significant Impact</t>
  </si>
  <si>
    <t>High</t>
  </si>
  <si>
    <t>Materials Handling</t>
  </si>
  <si>
    <t>Warehouse and Storage</t>
  </si>
  <si>
    <t>Medium</t>
  </si>
  <si>
    <t>Risk Rating</t>
  </si>
  <si>
    <t>Vehicle Parking and Protection</t>
  </si>
  <si>
    <t>Trailer Maintenance</t>
  </si>
  <si>
    <t>Trailer Parking and Protection</t>
  </si>
  <si>
    <t xml:space="preserve">Human Resources </t>
  </si>
  <si>
    <t>Telecommunications</t>
  </si>
  <si>
    <t xml:space="preserve">IT Providers </t>
  </si>
  <si>
    <t>Building and Building Services Including Waste Removal</t>
  </si>
  <si>
    <t>Utilities</t>
  </si>
  <si>
    <t>Process Owner</t>
  </si>
  <si>
    <t>Risk Owner</t>
  </si>
  <si>
    <t>Low</t>
  </si>
  <si>
    <t>Shipping</t>
  </si>
  <si>
    <t xml:space="preserve">Neighbours </t>
  </si>
  <si>
    <t xml:space="preserve">Environment </t>
  </si>
  <si>
    <t>Legal Services</t>
  </si>
  <si>
    <t>Financial Services</t>
  </si>
  <si>
    <t>Risk Score</t>
  </si>
  <si>
    <t>Disposal of White Goods</t>
  </si>
  <si>
    <t>Landlord</t>
  </si>
  <si>
    <t xml:space="preserve">IT Users </t>
  </si>
  <si>
    <t>Workshop Manager IOM Grade D-6</t>
  </si>
  <si>
    <t>Depot/Contracts Manager D-6</t>
  </si>
  <si>
    <t>IT Manager H &amp; B Group Resource</t>
  </si>
  <si>
    <t>Admin Supervisor C-9</t>
  </si>
  <si>
    <t>Sales Director Grade E</t>
  </si>
  <si>
    <t>Vehicle Maintenance</t>
  </si>
  <si>
    <t>Suppliers (General)</t>
  </si>
  <si>
    <t>Suppliers (oil/fuel)</t>
  </si>
  <si>
    <t>Marketing and Customer Communications</t>
  </si>
  <si>
    <t>Vehicle Fuelling</t>
  </si>
  <si>
    <t>AK</t>
  </si>
  <si>
    <t>R1</t>
  </si>
  <si>
    <t>R2</t>
  </si>
  <si>
    <t>Information</t>
  </si>
  <si>
    <t>A</t>
  </si>
  <si>
    <t>C + I + A</t>
  </si>
  <si>
    <t>L</t>
  </si>
  <si>
    <t>L X A</t>
  </si>
  <si>
    <t>Risk  Rating</t>
  </si>
  <si>
    <t>TDL Risk Profile Heatmap</t>
  </si>
  <si>
    <t>Confidentiality</t>
  </si>
  <si>
    <t>Highly Confidential</t>
  </si>
  <si>
    <t>Confidential</t>
  </si>
  <si>
    <t>Restricted</t>
  </si>
  <si>
    <t>Not Confidential</t>
  </si>
  <si>
    <t>Integrety</t>
  </si>
  <si>
    <t>Availability</t>
  </si>
  <si>
    <t>Not Protected</t>
  </si>
  <si>
    <t>Hghly Protected</t>
  </si>
  <si>
    <t>Protected</t>
  </si>
  <si>
    <t>Public</t>
  </si>
  <si>
    <t>Highly Restricted</t>
  </si>
  <si>
    <t>Internal Only</t>
  </si>
  <si>
    <t xml:space="preserve">External </t>
  </si>
  <si>
    <t>Sensitive</t>
  </si>
  <si>
    <t xml:space="preserve"> Protected to a resonable Level</t>
  </si>
  <si>
    <t>Protected to a low Level</t>
  </si>
  <si>
    <t xml:space="preserve"> Highly Sensitive</t>
  </si>
  <si>
    <t xml:space="preserve">Classification of Information </t>
  </si>
  <si>
    <t>Likelyhood</t>
  </si>
  <si>
    <t>Affect</t>
  </si>
  <si>
    <t>Information is lost or compromised resulting in customers information being exposed to the general public or their competitors</t>
  </si>
  <si>
    <t>Very Likely</t>
  </si>
  <si>
    <t xml:space="preserve">Likely </t>
  </si>
  <si>
    <t xml:space="preserve"> Controls</t>
  </si>
  <si>
    <t xml:space="preserve">Information used in this process would be verbal communication </t>
  </si>
  <si>
    <t>Verbal communication is overherad by a visitor or unauthorised 3rd Party</t>
  </si>
  <si>
    <t>R3</t>
  </si>
  <si>
    <t>R4</t>
  </si>
  <si>
    <t>R5</t>
  </si>
  <si>
    <t>R6</t>
  </si>
  <si>
    <t>R7</t>
  </si>
  <si>
    <t>R8</t>
  </si>
  <si>
    <t>R9</t>
  </si>
  <si>
    <t>R10</t>
  </si>
  <si>
    <t>R11</t>
  </si>
  <si>
    <t>R12</t>
  </si>
  <si>
    <t>R13</t>
  </si>
  <si>
    <t>R14</t>
  </si>
  <si>
    <t>R15</t>
  </si>
  <si>
    <t>R16</t>
  </si>
  <si>
    <t>R17</t>
  </si>
  <si>
    <t>R19</t>
  </si>
  <si>
    <t>R21</t>
  </si>
  <si>
    <t>R22</t>
  </si>
  <si>
    <t>R23</t>
  </si>
  <si>
    <t>R24</t>
  </si>
  <si>
    <t>R25</t>
  </si>
  <si>
    <t>R26</t>
  </si>
  <si>
    <t>R18.1</t>
  </si>
  <si>
    <t>R18.2</t>
  </si>
  <si>
    <t xml:space="preserve">In addition to information supporting materials handling and distribution this process transmits both electronic and verbal information </t>
  </si>
  <si>
    <t xml:space="preserve">Information consists of maintenance records </t>
  </si>
  <si>
    <t>There  is no information associated with this process</t>
  </si>
  <si>
    <t>Information includes staff records,wages and PII</t>
  </si>
  <si>
    <t>Information would be transmiited verbally</t>
  </si>
  <si>
    <t xml:space="preserve">Most staff operate with desk laptops and printers which would contain a range of information requiring appropriate levels of protection </t>
  </si>
  <si>
    <t>Contractors need access to the site exposing them to information</t>
  </si>
  <si>
    <t>Records of loads on and off IOM and invoices</t>
  </si>
  <si>
    <t>Records and documentation required for the EMS</t>
  </si>
  <si>
    <t xml:space="preserve">As detailed in the EMS aspects and impacts register there is limited information generated. However there are sales records and invoices and day to day customer communication through e mails verbal and supporting documents </t>
  </si>
  <si>
    <t>Contracts and legal documents</t>
  </si>
  <si>
    <t>Finacial Information</t>
  </si>
  <si>
    <t>Records of disposal and invoices</t>
  </si>
  <si>
    <t>Delivery Notes from Suppliers</t>
  </si>
  <si>
    <t>Suppliers information is compromised which may contain prices</t>
  </si>
  <si>
    <t>Could</t>
  </si>
  <si>
    <t>Communication is intercepted by an unathorsied party</t>
  </si>
  <si>
    <t>Records are compromised through loss or exposure</t>
  </si>
  <si>
    <t>Delivery notes containing customer information</t>
  </si>
  <si>
    <t>Delivery notes are left in the vehicle and exposed to unauthorised parties</t>
  </si>
  <si>
    <t>Not Applicable</t>
  </si>
  <si>
    <t>Staff information is compromised by an unauthorised party</t>
  </si>
  <si>
    <t>Information is overheard by an unathorised party IE contractor of visitor</t>
  </si>
  <si>
    <t>Information is compromised resulting in confidential information entering the public domain</t>
  </si>
  <si>
    <t>Providers require access to the site expossing them to confidential information</t>
  </si>
  <si>
    <t xml:space="preserve">Contractors/Suppliers </t>
  </si>
  <si>
    <t>Contractors /Suppliers need access to the site exposing them to information</t>
  </si>
  <si>
    <t>Delivery notes are lost or exposed to unauthorised parties</t>
  </si>
  <si>
    <t>Records and documents are exposed to unauthorised parties</t>
  </si>
  <si>
    <t>Highly confidential information is compromised resulting in legal action against the company</t>
  </si>
  <si>
    <t>Disposal records lost or compromised</t>
  </si>
  <si>
    <t>100+</t>
  </si>
  <si>
    <t>Communication and understanding of ISMS policy and controls which affect their processes including changes to records</t>
  </si>
  <si>
    <t>L X A                  Heat Map</t>
  </si>
  <si>
    <t>Has Occurred</t>
  </si>
  <si>
    <t>Information of a sensitive nature as defined in the classification system ensures that such information is password protected. Staff are trained to ensure they apply the required controls to protect information</t>
  </si>
  <si>
    <t>Meduim</t>
  </si>
  <si>
    <t>N/A</t>
  </si>
  <si>
    <t xml:space="preserve">Low </t>
  </si>
  <si>
    <t xml:space="preserve">A5.1.1                           A6.2.1                              A6.2.2                            A7.2.2                             A8.1.4                            A9.4.2                            A9.4.3                         A11.2.1                       A11.2.8                        A11.2.9                       A16.1.2                        A16.1.3 </t>
  </si>
  <si>
    <t>Commercial information is compromised resulting in competitors gaining sensitive information</t>
  </si>
  <si>
    <t>A5.1.1                                  A7.2.2</t>
  </si>
  <si>
    <r>
      <t xml:space="preserve">A5.1.1                            A7.2.2                          A11.1.6                        A16.1.2                        A16.1.3                           </t>
    </r>
    <r>
      <rPr>
        <b/>
        <sz val="11"/>
        <color theme="1"/>
        <rFont val="Calibri"/>
        <family val="2"/>
        <scheme val="minor"/>
      </rPr>
      <t>LR42 Health and Safety at Work Act</t>
    </r>
  </si>
  <si>
    <r>
      <t xml:space="preserve">A5.1.1                            A7.2.2                          A11.1.6                        A16.1.2                        A16.1.3                                  </t>
    </r>
    <r>
      <rPr>
        <b/>
        <sz val="11"/>
        <color theme="1"/>
        <rFont val="Calibri"/>
        <family val="2"/>
        <scheme val="minor"/>
      </rPr>
      <t>LR 42</t>
    </r>
    <r>
      <rPr>
        <sz val="11"/>
        <color theme="1"/>
        <rFont val="Calibri"/>
        <family val="2"/>
        <scheme val="minor"/>
      </rPr>
      <t xml:space="preserve"> </t>
    </r>
    <r>
      <rPr>
        <b/>
        <sz val="11"/>
        <color theme="1"/>
        <rFont val="Calibri"/>
        <family val="2"/>
        <scheme val="minor"/>
      </rPr>
      <t>Health and Safety at Work Act</t>
    </r>
  </si>
  <si>
    <r>
      <t xml:space="preserve">A5.1.1                            A7.2.2                          A11.1.6                        A16.1.2                        A16.1.3                               </t>
    </r>
    <r>
      <rPr>
        <b/>
        <sz val="11"/>
        <color theme="1"/>
        <rFont val="Calibri"/>
        <family val="2"/>
        <scheme val="minor"/>
      </rPr>
      <t>LR 42 Health and Safety at Work Act</t>
    </r>
  </si>
  <si>
    <r>
      <t xml:space="preserve">A5.1.1                            A7.2.2                          A11.1.6                        A16.1.2                        A16.1.3                                   </t>
    </r>
    <r>
      <rPr>
        <b/>
        <sz val="11"/>
        <color theme="1"/>
        <rFont val="Calibri"/>
        <family val="2"/>
        <scheme val="minor"/>
      </rPr>
      <t>LR 42 Health and Safety at Work Act</t>
    </r>
  </si>
  <si>
    <r>
      <t xml:space="preserve">A5.1.1                            A7.2.2                          A11.1.6                        A16.1.2                        A16.1.3                                 A 6.2                              A8.1.3                                   A 8.2.3                                  A 9.4.2                           A9.4.3                                   A 11.2.1                                A 11.2.8                                A 11.2.9                                 A 12.6.2                                </t>
    </r>
    <r>
      <rPr>
        <b/>
        <sz val="11"/>
        <color theme="1"/>
        <rFont val="Calibri"/>
        <family val="2"/>
        <scheme val="minor"/>
      </rPr>
      <t>LR 42</t>
    </r>
    <r>
      <rPr>
        <sz val="11"/>
        <color theme="1"/>
        <rFont val="Calibri"/>
        <family val="2"/>
        <scheme val="minor"/>
      </rPr>
      <t xml:space="preserve"> </t>
    </r>
    <r>
      <rPr>
        <b/>
        <sz val="11"/>
        <color theme="1"/>
        <rFont val="Calibri"/>
        <family val="2"/>
        <scheme val="minor"/>
      </rPr>
      <t>Health and Safety at Work Act                        LR21 Computer  Security Act</t>
    </r>
  </si>
  <si>
    <r>
      <t xml:space="preserve">A5.1.1                            A7.2.2                          A11.1.6                        A16.1.2                        A16.1.3                             </t>
    </r>
    <r>
      <rPr>
        <b/>
        <sz val="11"/>
        <color theme="1"/>
        <rFont val="Calibri"/>
        <family val="2"/>
        <scheme val="minor"/>
      </rPr>
      <t>LR44 Road Traffic Act     LR42 Health and Safety at Work Act</t>
    </r>
  </si>
  <si>
    <r>
      <t xml:space="preserve">A5.1.1                                 A7.2.2                            A8.2.3                                    A8.3.2                                 A11.1.5                            A11.2.1                                 A11.2.8                                A11.2.9                          </t>
    </r>
    <r>
      <rPr>
        <b/>
        <sz val="11"/>
        <color theme="1"/>
        <rFont val="Calibri"/>
        <family val="2"/>
        <scheme val="minor"/>
      </rPr>
      <t>Contractual Obligations LR24 Copy Right ETC            ( Amendment Act)</t>
    </r>
  </si>
  <si>
    <r>
      <t xml:space="preserve">A5.1.1                               A7.1.1                            A7.1.2                            A7.2.2                                   A 7.2.3                            A7.3.1                             A8.1.4                          A11.1.6                                  A 11.2.8                                  A 11.2.9                       A16.1.2                        A16.1.3                        A18.1.3                        A18.1.4                            </t>
    </r>
    <r>
      <rPr>
        <b/>
        <sz val="11"/>
        <color theme="1"/>
        <rFont val="Calibri"/>
        <family val="2"/>
        <scheme val="minor"/>
      </rPr>
      <t>LR14 Data Protection Act LR9 Control of Employment Act                                       LR10 Employment Act       LR 15  Human Rights Act LR17 Minimum Wage Act LR18 Employment                ( Sex Discremination) Act LR25 Equality Bill            LR42 Health and Safety at Work Act                          LR51 Terms and Conditions of Employment                 LR5 Bibery Act</t>
    </r>
  </si>
  <si>
    <r>
      <t xml:space="preserve">A5.1.1                           A7.2.2                          A11.1.1                               A11.1.2                               A11.1.3                                     A11.1.4                                    A11.1.5                                 A11.1.6                            </t>
    </r>
    <r>
      <rPr>
        <b/>
        <sz val="11"/>
        <color theme="1"/>
        <rFont val="Calibri"/>
        <family val="2"/>
        <scheme val="minor"/>
      </rPr>
      <t>LR22 and LR 23 Fire Precauctions Act</t>
    </r>
  </si>
  <si>
    <r>
      <t xml:space="preserve">A5.1.1                                   A7.2.2                                    A15.1                                      A15.2                                      </t>
    </r>
    <r>
      <rPr>
        <b/>
        <sz val="11"/>
        <color theme="1"/>
        <rFont val="Calibri"/>
        <family val="2"/>
        <scheme val="minor"/>
      </rPr>
      <t xml:space="preserve">LR 16 Contracts Rights of Third Parties </t>
    </r>
  </si>
  <si>
    <r>
      <t xml:space="preserve">A5.1.1                            A7.2.2                            A6.2.1                            A8.1.3                          A13.2.3                               </t>
    </r>
    <r>
      <rPr>
        <b/>
        <sz val="11"/>
        <color theme="1"/>
        <rFont val="Calibri"/>
        <family val="2"/>
        <scheme val="minor"/>
      </rPr>
      <t>LR 16 Contracts Rights of Third Parties                        LR49 Contracts                        LR52 Third Parties</t>
    </r>
  </si>
  <si>
    <r>
      <t xml:space="preserve">A5.1.1                                    A7.2.2                                      A15.1.1                                   A 15.1.2                                 A 15.1.3                                       A15.2.1                                              A 15.2.2                               </t>
    </r>
    <r>
      <rPr>
        <b/>
        <sz val="11"/>
        <color theme="1"/>
        <rFont val="Calibri"/>
        <family val="2"/>
        <scheme val="minor"/>
      </rPr>
      <t>LR 49 Contracts</t>
    </r>
  </si>
  <si>
    <r>
      <t xml:space="preserve">A5.1.1                                    A7.2.2                                      A15.1.1                                   A 15.1.2                                 A 15.1.3                                       A15.2.1                                              A 15.2.2                           </t>
    </r>
    <r>
      <rPr>
        <b/>
        <sz val="11"/>
        <color theme="1"/>
        <rFont val="Calibri"/>
        <family val="2"/>
        <scheme val="minor"/>
      </rPr>
      <t>LR49 Contracts                   LR 52 Third Parties</t>
    </r>
  </si>
  <si>
    <r>
      <t xml:space="preserve">A5.1.1                                    A7.2.2                                      A15.1.1                                   A 15.1.2                                 A 15.1.3                                       A15.2.1                                              A 15.2.2                              </t>
    </r>
    <r>
      <rPr>
        <b/>
        <sz val="11"/>
        <color theme="1"/>
        <rFont val="Calibri"/>
        <family val="2"/>
        <scheme val="minor"/>
      </rPr>
      <t>LR 16 Contracts Rights of Third Parties                   LR49 Contracts                   LR 52 Third Parties</t>
    </r>
  </si>
  <si>
    <r>
      <t xml:space="preserve">A5.1.1                                    A7.2.2                                      A15.1.1                                   A 15.1.2                                 A 15.1.3                                       A15.2.1                                              A 15.2.2                                   </t>
    </r>
    <r>
      <rPr>
        <b/>
        <sz val="11"/>
        <color theme="1"/>
        <rFont val="Calibri"/>
        <family val="2"/>
        <scheme val="minor"/>
      </rPr>
      <t>LR 16 Contracts Rights of Third Parties                                  LR49 Contracts                   LR 52 Third Parties</t>
    </r>
  </si>
  <si>
    <r>
      <t xml:space="preserve">A5.1.1                                    A7.2.2                                      A15.1.1                                   A 15.1.2                                 A 15.1.3                                       A15.2.1                                              A 15.2.2                                          </t>
    </r>
    <r>
      <rPr>
        <b/>
        <sz val="11"/>
        <color theme="1"/>
        <rFont val="Calibri"/>
        <family val="2"/>
        <scheme val="minor"/>
      </rPr>
      <t>LR 16 Contracts Rights of Third Parties                           LR49 Contracts                   LR 52 Third Parties</t>
    </r>
  </si>
  <si>
    <r>
      <t xml:space="preserve">A5.1.1                                    A7.2.2                                      A15.1.1                                   A 15.1.2                                 A 15.1.3                                       A15.2.1                                              A 15.2.2                               </t>
    </r>
    <r>
      <rPr>
        <b/>
        <sz val="11"/>
        <color theme="1"/>
        <rFont val="Calibri"/>
        <family val="2"/>
        <scheme val="minor"/>
      </rPr>
      <t>LR 16 Contracts Rights of Third Parties                           LR49 Contracts                   LR 52 Third Parties</t>
    </r>
    <r>
      <rPr>
        <sz val="11"/>
        <color theme="1"/>
        <rFont val="Calibri"/>
        <family val="2"/>
        <scheme val="minor"/>
      </rPr>
      <t xml:space="preserve">                           </t>
    </r>
    <r>
      <rPr>
        <b/>
        <sz val="11"/>
        <color theme="1"/>
        <rFont val="Calibri"/>
        <family val="2"/>
        <scheme val="minor"/>
      </rPr>
      <t>LR 54 Maritime Legistlaion</t>
    </r>
  </si>
  <si>
    <t>HR</t>
  </si>
  <si>
    <t>IOM Freight Manager</t>
  </si>
  <si>
    <t>R27</t>
  </si>
  <si>
    <t>IT require help and assistance to ensure a smooth transition</t>
  </si>
  <si>
    <t>A 6.1.5                                            A 12.12</t>
  </si>
  <si>
    <t>Integrity</t>
  </si>
  <si>
    <t>51-99</t>
  </si>
  <si>
    <t xml:space="preserve">medium </t>
  </si>
  <si>
    <t>Statement of Applicability Controls and Legal Requirements</t>
  </si>
  <si>
    <t>No information is used unless the business need to communicate specific information IE responding to a complaint</t>
  </si>
  <si>
    <t xml:space="preserve">Highly confidential information compromised resulting in competitors gaining a commercial advantage </t>
  </si>
  <si>
    <t>Electronic records are retained and distributed to monitor fuel consumption</t>
  </si>
  <si>
    <t>Freight Warehouse Manager Grade D-6</t>
  </si>
  <si>
    <t>Freight Warehouse Manager Grade D-6 
&amp;
Depot/Contracts Manager D-6</t>
  </si>
  <si>
    <t xml:space="preserve">Information is compromised by an unathoried party </t>
  </si>
  <si>
    <t>Training and awareness carried out for employees to ensure they understand the importance of protecting information. This includes the reporting of information breaches. Also clear desk and screen policy implemented and assets classification explained. Also remote working controls implemented and awareness training applied to remote workers</t>
  </si>
  <si>
    <t>IOM Freight Manager Grade D - 6</t>
  </si>
  <si>
    <t>Sales data is compromised resulting in a competitor gaining commercial information</t>
  </si>
  <si>
    <t>Finance Director Grade E</t>
  </si>
  <si>
    <t xml:space="preserve">Information will consists of trailer &amp; vehicle MOT, service &amp; maintenance records.  Remote access for partners/customers/suppliers </t>
  </si>
  <si>
    <t>Records are compromised through loss/exposure/unauthorised access</t>
  </si>
  <si>
    <t xml:space="preserve">Scenario </t>
  </si>
  <si>
    <t>Training and awareness carried out for employees to ensure they understand the importance of protecting information. This includes the reporting of information breaches.
Health &amp; Safety Consultant regularly reviews legal requirements and implications of changes to Health &amp; Safety &amp; Work Act and implements revision/training updates as required.</t>
  </si>
  <si>
    <t>Training and awareness carried out for employees to ensure they understand the importance of protecting information. This includes the reporting of information breaches. Also clear desk and screen policy implemnted and assets classification explained.
Health &amp; Safety Consultant regularly reviews legal requirements and implications of changes to Health &amp; Safety &amp; Work Act and implements revision/training updates as required.</t>
  </si>
  <si>
    <t>Communication and understanding of ISMS policy and controls which affect their processes including changes to records, and also affect their working processes/procedures whilst on-site.</t>
  </si>
  <si>
    <t xml:space="preserve">During this process information would consist of delivery notes  Verbal communication Customer signatures and address Contact details </t>
  </si>
  <si>
    <t>TDL Core Process - Suppliers will expect TDL staff to take every care/precaution to ensure customer/supplier  information is secure.</t>
  </si>
  <si>
    <t>TDL Core Process - Customers and Suppliers will expect TDL staff to take every care/precaution to ensure their information is secure.</t>
  </si>
  <si>
    <t>Communication and understanding of ISMS policy and controls which affect their processes including changes to records.  
Customers/Suppliers will expect TDL staff to take every precaution when discussing sensitive data.</t>
  </si>
  <si>
    <t>Information is on hard drives</t>
  </si>
  <si>
    <t>Highly confidential information is compromised by an external provider</t>
  </si>
  <si>
    <t>Only authorised contractors are allowed on site who are required to follow visitor control procedures. They are subject to confidentiallity agreements and NDAs
Legislation: IOM Government website reviewed regularly for new/updated legislation using https://www.legislation.gov.im/cms/  website . Monitoring completed by Compliance Director / Project Support.   Monthly Newsletters issued by legislature to advise of changes/updates/new bill introduction.</t>
  </si>
  <si>
    <t>Training and awareness carried out for employees to ensure they understand the importance of protecting information. This includes the reporting of information breaches. Also clear desk and screen policy implemnted and assets classification explained
Legislation: IOM Government website reviewed regularly for new/updated legislation using https://www.legislation.gov.im/cms/  website . Monitoring completed by Compliance Director / Project Support.   Monthly Newsletters issued by legislature to advise of changes/updates/new bill introduction.</t>
  </si>
  <si>
    <t xml:space="preserve">H&amp;B Financial/Audit services (shared resource).  Expectation that care and due digilence taken with regards to confidentiality of all financial documentation and related correspondence (written and verbal). </t>
  </si>
  <si>
    <t>TDL staff are expected to take every precaution to ensure EMS records and documentation are maintained and kept secure.</t>
  </si>
  <si>
    <t>Supplier delivery notes</t>
  </si>
  <si>
    <t xml:space="preserve">Installation and implementation of R2C.  Cloud based storage - not on TDL/H&amp;B server. </t>
  </si>
  <si>
    <t>Communication and understanding of ISMS policy and controls which affect their processes including changes to records.  Access to site to collect usage data.</t>
  </si>
  <si>
    <t xml:space="preserve"> </t>
  </si>
  <si>
    <r>
      <rPr>
        <b/>
        <sz val="12"/>
        <color theme="1"/>
        <rFont val="Calibri"/>
        <family val="2"/>
        <scheme val="minor"/>
      </rPr>
      <t>Risk Appetite Level</t>
    </r>
    <r>
      <rPr>
        <sz val="11"/>
        <color theme="1"/>
        <rFont val="Calibri"/>
        <family val="2"/>
        <scheme val="minor"/>
      </rPr>
      <t>: Risks resulting in a risk rating above the “dotted line” cannot be accepted and controls must be implemented to lower the risk.</t>
    </r>
  </si>
  <si>
    <t xml:space="preserve">H&amp;B Advocate (shared resource - Grant Thornton - Chartered Accountants and Auditors).  Expectation that care and due digilence taken with regards to confidentiality of all contractual and legal documentation and related correspondence (written and verbal). </t>
  </si>
  <si>
    <t>R15.1</t>
  </si>
  <si>
    <t>R18.3</t>
  </si>
  <si>
    <t>Sub--Contractors</t>
  </si>
  <si>
    <t>Lack of suitable Sub contractors to complete the requirements on behalf of the business</t>
  </si>
  <si>
    <t>Managing Director</t>
  </si>
  <si>
    <t>Operations Supervisor / Operations Assistant</t>
  </si>
  <si>
    <t>Individual responsibilities as defined by their contract, and the quality management system.  A successful business, good communication, training and professional development.</t>
  </si>
  <si>
    <t>R10.1</t>
  </si>
  <si>
    <t>Number of staff not suitable for requirements of the business</t>
  </si>
  <si>
    <t>Maintain good working relationships with recruitment agencies to ensure availability of extra staff when required. Management structure is adapted to allow temporary shift patterns to be put in to place ensuring all departments are covered within the required times. 
This risk is still prevelant especially due to Staff change over through staff leaving the business - there have been new starters to replace old members of staff but the knowledge and experience gap still presents a risk - Management has changed structure to support and cover gaps whilst new staff train to a required level.</t>
  </si>
  <si>
    <t>R23.1</t>
  </si>
  <si>
    <t>Sales</t>
  </si>
  <si>
    <t>Loss of contracts to the business</t>
  </si>
  <si>
    <t>Low/Med</t>
  </si>
  <si>
    <t>Ongoing risk - Mitigation not possible just company needs to be aware of the potential losses</t>
  </si>
  <si>
    <t>R14.1</t>
  </si>
  <si>
    <t>Business Expanison</t>
  </si>
  <si>
    <t>Potential to expand the business and open two new operating centres, One in North East and one in South West - including an expansion to our current O License margins</t>
  </si>
  <si>
    <t>Directors and Shareholders require a Business Plan prior to investment.</t>
  </si>
  <si>
    <t>R19.1</t>
  </si>
  <si>
    <t>Shipping Costs</t>
  </si>
  <si>
    <t xml:space="preserve"> STEAM PACKET RATE INCREASES AS OF JAN 18, AND SUBSEQUENT CUSTOMER RATE INCREASES.  THE TEAM NEED TO ENSURE THAT TDL PROVIDES QUALITY CUSTOMER SERVICE TO WARRANT THE RATE INCREASE.</t>
  </si>
  <si>
    <t xml:space="preserve">Ensure that high levels of customer service which TDL customer have come to expect are maintained at all times avoid reduction or Loss of Business from affected customer.
On Review, no MAJOR impact resulting from increase.
</t>
  </si>
  <si>
    <t>R.1.1</t>
  </si>
  <si>
    <t>VEHICLE BREAKDOWNS - REQUIRES FURTHER INVESTIGATION INTO THE CAUSES TO DETERMINE WHETHER THIS IS DRIVER/VEHICLE PERFORMANCE AND REVIEW IMPACT ON CUSTOMER SERVICE.</t>
  </si>
  <si>
    <t>Transsport Manager</t>
  </si>
  <si>
    <t>R5.1</t>
  </si>
  <si>
    <t>high</t>
  </si>
  <si>
    <t>Transport Manager &amp; Site Facilities Manager (Skelmersdale)</t>
  </si>
  <si>
    <t>R1.2</t>
  </si>
  <si>
    <t>Operators Licence</t>
  </si>
  <si>
    <t xml:space="preserve">Transport Manager </t>
  </si>
  <si>
    <t>TDL - Opportunity Register</t>
  </si>
  <si>
    <t xml:space="preserve">Issue No: </t>
  </si>
  <si>
    <t>Title:</t>
  </si>
  <si>
    <t>Opportunity Register</t>
  </si>
  <si>
    <t>Date Issued:</t>
  </si>
  <si>
    <t>TDL-001</t>
  </si>
  <si>
    <t>Date Reviewed:</t>
  </si>
  <si>
    <t>Process Owner:</t>
  </si>
  <si>
    <t>Alex Kempson</t>
  </si>
  <si>
    <t>Classification:</t>
  </si>
  <si>
    <t>Item Number</t>
  </si>
  <si>
    <t>Date Raised</t>
  </si>
  <si>
    <t>Raised By</t>
  </si>
  <si>
    <t>Category</t>
  </si>
  <si>
    <t>Opportunity Description</t>
  </si>
  <si>
    <t>Probability</t>
  </si>
  <si>
    <t>Owner</t>
  </si>
  <si>
    <t>Opportunity Plan</t>
  </si>
  <si>
    <t>Contingency 
(What if the plan does not occur)</t>
  </si>
  <si>
    <t>Timescale</t>
  </si>
  <si>
    <t>Review Date</t>
  </si>
  <si>
    <t>Review comments</t>
  </si>
  <si>
    <t>OP-001</t>
  </si>
  <si>
    <t>Improve communication and understanding of QMS policy and controls which affect their processes including changes to records</t>
  </si>
  <si>
    <t xml:space="preserve">Job Descriptions and induction templates to include revised QMS awareness. </t>
  </si>
  <si>
    <t>Management to Monitor the process is being followed within Monthly Management meeting and weekly freight resource meetings</t>
  </si>
  <si>
    <t>Management team have now created awareness walls and perform awareness meetings on a monthly basis to communicate changes within the QMS to staff - along with updates to the company handbook making the QMS more prevelant</t>
  </si>
  <si>
    <t>OP-002</t>
  </si>
  <si>
    <t>Property</t>
  </si>
  <si>
    <t>To raise awareness of the Property helpdesk. To allow the business to track and prioritise work required</t>
  </si>
  <si>
    <t>Internal communication will be sent to all staff raising awareness along with providing training sessions on how to use the helpdesk</t>
  </si>
  <si>
    <t>Property team to advise relevant department managers if process is not being followed. Management to reiterate process and review during management meetings</t>
  </si>
  <si>
    <t>All staff now adhere to the process of using the helpdesk and no further action is required</t>
  </si>
  <si>
    <t>Op-003</t>
  </si>
  <si>
    <t>New Market</t>
  </si>
  <si>
    <t>Through business expansion we are now able to compete in new areas of the business market - E.G workshop and vehicle maintenance</t>
  </si>
  <si>
    <t>Steve Pickett</t>
  </si>
  <si>
    <t>Under Review</t>
  </si>
  <si>
    <t>NFA</t>
  </si>
  <si>
    <t>On going</t>
  </si>
  <si>
    <t>Op-004</t>
  </si>
  <si>
    <t>Alison Pickett</t>
  </si>
  <si>
    <t>New Business</t>
  </si>
  <si>
    <t>UK/Irish Haulage (BNM)</t>
  </si>
  <si>
    <t>Work with Whitemoss to understand and Integrate with their business model and provide haulage solution in line with BNM current OTM systems</t>
  </si>
  <si>
    <t>Then TDL do not recognise the additonal revenue but bottom lines will ultimately not be affected</t>
  </si>
  <si>
    <t>Due to internal changes with BNM/Whitemoss this is not currently integrated but the option is currently being scoped and will be reviewed in the second half of 2018</t>
  </si>
  <si>
    <t>Op-005</t>
  </si>
  <si>
    <t>Business Expansion</t>
  </si>
  <si>
    <t>Medium/High</t>
  </si>
  <si>
    <t>Increase Margin on O licenses in November in line with Review - We are Creating a partnership with multiple businesses to open these centres</t>
  </si>
  <si>
    <t>Then company will be unable to take more work internally and will have to continue to externally sub contract the work out</t>
  </si>
  <si>
    <t>will not happen - WM contract does not require it.</t>
  </si>
  <si>
    <t>EMSOP-006</t>
  </si>
  <si>
    <t>CO2 reduction</t>
  </si>
  <si>
    <t>Reduce POD paperwork by introducing secondary labelling to be placed on backup paperwork, only requiring the need to print TDL PODs if no backup p/work exists</t>
  </si>
  <si>
    <t>Complete Change Management process and engage Multifreight</t>
  </si>
  <si>
    <t>Retain existing procedure</t>
  </si>
  <si>
    <t>there is no capital to inject into this project - not commerically viable at the moment.</t>
  </si>
  <si>
    <t>OP-006</t>
  </si>
  <si>
    <t>Chance for a new contract to come onboard requiring movement of radioactive waste - which is a new branch of business for TDL as not currently part of business model</t>
  </si>
  <si>
    <t xml:space="preserve">Business plans have been drawn up, DGSA have been engaged and are completing audits on both sites. Customer has been provided with all required information </t>
  </si>
  <si>
    <t>Further steps are pending the customers confirmation of accepting TDL as the new haulier for the contract</t>
  </si>
  <si>
    <t>OP - 007</t>
  </si>
  <si>
    <t>PROPOSAL FOR COMPLETING TYRE TRACKING SERVICE ON SITE HAS BEEN SUBMITTED TO MANAGEMENT FOR REVIEW AND RISK ASSESSMENT.  EARLY STAGES OF THE PROPOSAL AT THE MOMENT.</t>
  </si>
  <si>
    <t>MD currently looking at the proposal and evaluating the priority and requirement for the company in line with other projects</t>
  </si>
  <si>
    <t>OP-008</t>
  </si>
  <si>
    <t>medium</t>
  </si>
  <si>
    <t xml:space="preserve">MD and operations Director currently reviewing </t>
  </si>
  <si>
    <t xml:space="preserve">Awaitin customer feedback - site and system reviewed. Issue perhaps with lack of brake testing machine </t>
  </si>
  <si>
    <t xml:space="preserve">Sp to update </t>
  </si>
  <si>
    <t>Communication and understanding of ISMS policy and controls which affect their processes including changes to records, and also may affect their working processes/procedures if required to complete deliveries on-site. Contractual arrangements.  A successful business.</t>
  </si>
  <si>
    <t>R22.1</t>
  </si>
  <si>
    <t>A quality management system that remains compliant and demonstrates continuous improvements.</t>
  </si>
  <si>
    <t>External and Internal Audits</t>
  </si>
  <si>
    <t>The business employs trained and qualified auditors.</t>
  </si>
  <si>
    <t>Audits do not pick up potential non-compliance to standards</t>
  </si>
  <si>
    <t>Stakeholders</t>
  </si>
  <si>
    <t>Communication and understanding of ISMS policy and controls which affect their processes including changes to records.
A successful business, return on investment, compliance to relevant legal requirements.</t>
  </si>
  <si>
    <t>Implementation of Integrated Management System.</t>
  </si>
  <si>
    <t>The change process is not managed to ensure systems and information are protected resulting in failure to comply to standards requirements.</t>
  </si>
  <si>
    <t>The change over to IMS is being developed in a separate environment "Sharepoint" allowing changes to be conducted outside of the current documented management system. Sharepoint will not be accessible to users until the change process is completed and tested.</t>
  </si>
  <si>
    <t>Project Support</t>
  </si>
  <si>
    <t>Users require access to documented information which is current.</t>
  </si>
  <si>
    <t>The information controlled through the change process includes high level and process level documents and records.</t>
  </si>
  <si>
    <t>Context Diagram Ref:</t>
  </si>
  <si>
    <t>A10/R10</t>
  </si>
  <si>
    <t>A14/R14</t>
  </si>
  <si>
    <t>A5/R5</t>
  </si>
  <si>
    <t>A1/R1</t>
  </si>
  <si>
    <t>A22/R22</t>
  </si>
  <si>
    <t xml:space="preserve">possibliltiy of providing manx Telecom with Fleet Maintenance service </t>
  </si>
  <si>
    <t>OP-009</t>
  </si>
  <si>
    <t>Chance of a significant furniture contract distribution.</t>
  </si>
  <si>
    <t>Scope of requirements currently being drafted for review and evaluation in line with other commitments.</t>
  </si>
  <si>
    <t>SP will update once requirements have been finalised and tender process further along.</t>
  </si>
  <si>
    <t>OP-010</t>
  </si>
  <si>
    <t>Extension of the current PWS contract to nationwide coverage.</t>
  </si>
  <si>
    <t>Following deployment of PWS contract deliveries for North West area which is currently undergoing 3-month trial, evaluation in progress for requirements or potential Nationwide deliveries.</t>
  </si>
  <si>
    <t xml:space="preserve">PWS is now "live" with North West delivery as of Apr-18 on 3 month trial.  Following this trial period, results will determine whether Nationwide deliveries will be offered.  In the meantime, requirements scoping from resources perspective is being investigated to support nationwide deliveries. </t>
  </si>
  <si>
    <t>R12.1</t>
  </si>
  <si>
    <t xml:space="preserve">Communication and understanding of legislative restrictions regarding use of hand-held devices whils driving. </t>
  </si>
  <si>
    <t>Drivers using hand-held devices whilst in control of motor vehicle (in control means that the engine is running even if stationey)</t>
  </si>
  <si>
    <t>Training and awaeness carried out for all employees (specifically drivers) to ensure the understand when hand-held devices can be used.  Blue tooth (hands free) equipment to be provided to all drivers where possible.  Signed declarations from all drivers stored on pesonnel files confirming they understand the new legislature inroduced that now imposes fines and possible disqualification.</t>
  </si>
  <si>
    <t>Transport Manager</t>
  </si>
  <si>
    <t>R5.2</t>
  </si>
  <si>
    <t>AKW CONTRACTS - DROITWICH.  New supplier introduced to support vehicle maintenance requirements unable to meet demand.</t>
  </si>
  <si>
    <t xml:space="preserve">Electronic capture of Circle Checks and Defect Reporting for all TDL vehicles now being completed and managed in R2C. New supplier for mechanical repairs has been put in place by Fleet Manager in Droitwich area (BDF).  Concern is that the supplier may not be able to meet demand. Currently previous supplier is still in place in case of exceptional demand.  Currently, all vehicles road legal, although some require bodywork repairs (will be managed by Fleet Manager). </t>
  </si>
  <si>
    <t>AKW Contracts Manager</t>
  </si>
  <si>
    <t>R1.3</t>
  </si>
  <si>
    <t>AKW CONTRACTS - DROITWICH.  Of original 10-Iveco vehicle fleet, several vehicles are now to be scrapped, but have not all been replaced.</t>
  </si>
  <si>
    <t>R14.2</t>
  </si>
  <si>
    <t>R11.1</t>
  </si>
  <si>
    <t xml:space="preserve">Building and Building Services </t>
  </si>
  <si>
    <t xml:space="preserve">AKW CONTRACTS DROITWICH:
Currently the Droitwich staff are located in a Portacabin on the AKW site (32' x 15').  Poor condition of cabin and increased staff members impacting working conditions.  </t>
  </si>
  <si>
    <t>R2.1</t>
  </si>
  <si>
    <t>Materials Handling - loading</t>
  </si>
  <si>
    <t>AKW CONTRACTS - DROITWICH.  On average, 27 vans are loading from 3 loading doors every morning, creating congestion and increased risk of accident to staff or vehicles.</t>
  </si>
  <si>
    <t>Controls have been put in place to reduce this risk.  Start times for drivers arriving onsite in the morning have now been staggered over a 2.5 hours period reducing the number of vehicles waiting at the loading doors.  An area of the yard is being used as a waiting area for loading to ensure that only 3 vans are at or near each loading door at any one time.  This has reduced the potential of any personnel/vehicle incidents.  Transport Planners take into account staggered start and loading times in their daily vehicle planning.</t>
  </si>
  <si>
    <t>R4.1</t>
  </si>
  <si>
    <t>Administration - Planning Team</t>
  </si>
  <si>
    <t>AKW CONTRACTS DROITWICH:  Loss of staff and sickness caused high exposure to the contract relative to planning and administration processes, putting high pressure on existing staff.</t>
  </si>
  <si>
    <t>AKW CONTRACTS DROITWICH: Latest audit has demonstrated severe lack of management control of Droithwich Licence. Impact could be revocation of licence if improvement is not immediate</t>
  </si>
  <si>
    <t>R1.5</t>
  </si>
  <si>
    <t>Distribution - ePODs</t>
  </si>
  <si>
    <t>AKW CONTRACTS DROITWICH:  ePOD equipment is old, does not scan all label types and is susceptible to failure.  ePOD KPI status currently at 67% and should be running at 90%.  TDL not providing electronic PODs at level contractually agreed.</t>
  </si>
  <si>
    <t>Manual PODs currently have to be signed by delivery customers and then scanned onto system to support contractual agreement with TDL Customers.  
Agreement for 40 new ePODs to be purchased had been agreed, but this CAPEX has been put on hold during AKW reorganisation.
This is classified a medium risk  as hard copy POD's can be used - but KPI will continue to reflect poor quality results until new ePODs are in place.</t>
  </si>
  <si>
    <t>Of  the ten vehicles initially in the fleet, only two are functional.  Four new vehicles have been purchased, leaving a shortfall of four which will risk customers' expectations of distribution capabilities.  The risk mitigation has been to use hire vans (which will include any maintenance/repair work required under the contract) and the use of subcontractors.</t>
  </si>
  <si>
    <t>R13.1</t>
  </si>
  <si>
    <t>Business Restructure</t>
  </si>
  <si>
    <t>Highly confidential information to be produced and communicated.</t>
  </si>
  <si>
    <t>Highly confidential information is compromised allowing unathorised persons access</t>
  </si>
  <si>
    <t>R13.2</t>
  </si>
  <si>
    <t xml:space="preserve">A transition process fails to protect customers, suppliers and other interested parties from disruption to their business operations. </t>
  </si>
  <si>
    <t>Stakeholders, Customers, Suppliers and Staff require clear and consistent communication regarding the changes and kept informed.</t>
  </si>
  <si>
    <t>LR10, LR11, LR49, LR50, LR51</t>
  </si>
  <si>
    <t>A6, A7, A8, A9, 11, A12,A13, A15, A16, A17, A18.1.3
LR10, LR11, LR49, LR50, LR51</t>
  </si>
  <si>
    <t>Customer Services / Administration</t>
  </si>
  <si>
    <t>R3.1</t>
  </si>
  <si>
    <t>LR42 Heallth and Safety at Work Act</t>
  </si>
  <si>
    <t>The concern on initial planning was that the racking would protude into the warehouse walkway causing a potential hazard.  However, the racking has been constructed in such a way that it does not affect or encroach on the walkway.  Health and Safety Consultant has inspectin and approved.</t>
  </si>
  <si>
    <t>Facilities Site Manager</t>
  </si>
  <si>
    <t>R14.3</t>
  </si>
  <si>
    <t>Building and Buiding Services - Skelmersdale Security Gate</t>
  </si>
  <si>
    <t>R15.2</t>
  </si>
  <si>
    <t>Skelmersdale now operating 24 hour operation but IT support only available 6am to 11pm.  Outside of these hours - any issues have to wait until 6am.</t>
  </si>
  <si>
    <t>R5.3</t>
  </si>
  <si>
    <t>Vehicle Maintenance - Skelmersdale depot</t>
  </si>
  <si>
    <t>Skelmersdale now operating 24 hour operation but Workshop  support outside of Workshop operating hours through on-call service.  Potential delays for support availability.</t>
  </si>
  <si>
    <t>Risk has been accepted.  All night drivers and night staff have on-call contact numbers for Workshop staff and Workshop manager who has external contacts for call-out support if required.</t>
  </si>
  <si>
    <t>TDL Core Process - Customers will expect TDL staff (employees/sub-contractors) to take every care/precaution to ensure customer information is secure.</t>
  </si>
  <si>
    <t>Training and awareness carried out for employees/long-term sub-contractors to ensure they understand the importance of protecting information. This includes the reporting of information breaches.
Health &amp; Safety Consultant regularly reviews legal requirements and implications of changes to Health &amp; Safety &amp; Work Act and implements revision/training updates as required.
Legislation: IOM &amp; UK Government websites reviewed regularly for new/updated legislation relating to Road Traffic Act, including road weight limits enforced on the Isle of Man.  Monitoring completed by Compliance Director/Project Support.  Monthly Newsletters issued by IOM Legislature to advise of changes/updates/new bill introduction.  RSS feeds received daily for legislation updates from the UK Government web-site.
Members of the IOM Chamber of Commerce and the ISO Forum providing communication channels for latest legislature and standards requirements / impacts/ IOM specific implications. Members of the Road Haulage Association providing  information/support/legal support for UK Road Transport operators.</t>
  </si>
  <si>
    <t>Vehicle Breakdowns to be further investigated on an on going basis to ensure that the correct route cause is being resolved. Driver Circle check training is being introduced as part of Driver CPC requirements.  Vehicles off the road costing the company potetially unnessecary expense repairing damage which could have been avoid through better understanding and overall awareness.  Introduction of R2C is giving better visibility. Driver performance reviews completed annually.</t>
  </si>
  <si>
    <t>O Licence responsibiilty has been transferred to Operations Manager who has the knowledge and has been trained to manage the drivers hours and compliance .  Audits completed for Skelmersdale and Droitwich depots completed quarterly to ensure all compliance is met and that both corrective and preventative actions have been/are  being addressed.  
 Spot checks on break times are being completed using Fleetmatics (when trackers are in vehicle), or manually during driver debrief (checking on POD times aganst driver run sheet).  Constant offenders are put in tracked vans, and verbal warnings given if break not taken.
This risk has been reduced but is still evident.  Additional trackers have ben requested - 14 - so that majority of fleet vehicles can be monitored and reported through Fleetmatics and provide evidence that legal breaks are being taken.</t>
  </si>
  <si>
    <t>SKELMERSDALE DEPOT:  New racking requirements extending into walkway potentially causing safety risk</t>
  </si>
  <si>
    <r>
      <t xml:space="preserve">Information of a sensitive nature as defined in the classification system ensures that such information is password protected. Training and awareness for information security - locking screens and clear desk policy when leaving workstations.  Staff are trained to ensure they apply the required controls
Health &amp; Safety Consultant regularly reviews legal requirements and implications of changes to Health &amp; Safety &amp; Work Act and implements revision/training updates as required.
Legislation: IOM and UK Government websites reviewed regularly for new/updated legislation using </t>
    </r>
    <r>
      <rPr>
        <u/>
        <sz val="11"/>
        <rFont val="Calibri"/>
        <family val="2"/>
        <scheme val="minor"/>
      </rPr>
      <t>https://www.legislation.gov.im/cms/</t>
    </r>
    <r>
      <rPr>
        <sz val="11"/>
        <rFont val="Calibri"/>
        <family val="2"/>
        <scheme val="minor"/>
      </rPr>
      <t xml:space="preserve">   and </t>
    </r>
    <r>
      <rPr>
        <u/>
        <sz val="11"/>
        <rFont val="Calibri"/>
        <family val="2"/>
        <scheme val="minor"/>
      </rPr>
      <t>http://www.legislation.gov.uk/new</t>
    </r>
    <r>
      <rPr>
        <sz val="11"/>
        <rFont val="Calibri"/>
        <family val="2"/>
        <scheme val="minor"/>
      </rPr>
      <t xml:space="preserve"> websites . Monitoring completed by Compliance Director / Project Support.   Monthly Newsletters issued by IOM legislature to advise of changes/updates/new bill introduction. Project Support receives RSS feeds for UK legislation updates.
</t>
    </r>
  </si>
  <si>
    <t>Two additional staff members have now been employed in the Droitwich depot, one in planning and the other in Operational Support and this will reduce this risk.</t>
  </si>
  <si>
    <t xml:space="preserve">Training and awareness carried out for employees to ensure they understand the importance of protecting information. This includes the reporting of information breaches.
R2C has been implemented - contains electronic records for scheduled maintenance/defect reporting and work completed/circle check storage/legal checks eg brake checks etc.  Skelmersdale and Droitwich drivers log circle checks/defects through phone app, Kewaigue currently using manual records transferred into R2C by workshop (defects immediately on driver identification/daily for circle checks).  R2C password controlled.
Health &amp; Safety Consultant regularly reviews legal requirements and implications of changes to Health &amp; Safety &amp; Work Act and implements revision/training updates as required.
</t>
  </si>
  <si>
    <t xml:space="preserve"> BRAKE TESTS (LEGISLATIVE CHANGE) - If vehicles do not pass test they are to come off the road immediately until they pass test.  </t>
  </si>
  <si>
    <t>Training and awareness carried out for employees to ensure they understand the importance of protecting information. This includes the reporting of information breaches. Access to the share drive containing electronic records is restricted - IT access must be granted on request and management approval.  Totals are obtained to complete CO2 footprint monthly updates.
Health &amp; Safety Consultant regularly reviews legal requirements and implications of changes to Health &amp; Safety &amp; Work Act and implements revision/training updates as required.</t>
  </si>
  <si>
    <t>SKELMERSDALE DEPOT:  Due to the increase of vehicle count through the expansion of contracts and reduction of trailers shipping there is inc reased congestion and lesser space available in the yard</t>
  </si>
  <si>
    <t xml:space="preserve">Additional trailer park spaces have been negotiated with our neighbour between the evening and overnight period to reduce/ease consigestion in the yard.  
MTS trailer park provides 10 trailer spaces.  Access only available during MTS opening hours of 9am-5pm Monday to Friday.  Pre-planning required to ensure trailers will not be required outside of these hours. No access or keys held by TDL for this trailer park.
HEMISPHERE off site trailer park provides 5 trailer spaces and access 24 hours/7 days.  Key access - one key held on site in Key box (Facilities Manager office) for use by drivers assigned to collect/deliver trailers to Hemisphere.  Four additional keys are/will be held by Night Supervisor, Operations Manager, Transport Manager and Facilities Manager.
</t>
  </si>
  <si>
    <t>R9.1</t>
  </si>
  <si>
    <t>R10.2</t>
  </si>
  <si>
    <t>Information of a sensitive nature as defined in the classification system ensures that such information is password protected or for paper based information, stored securely. Staff are trained to ensure they apply the required controls to protect information
Health &amp; Safety Consultant regularly reviews legal requirements and implications of changes to Health &amp; Safety &amp; Work Act and implements revision/training updates as required.
Legislation: IOM and UK Government websites reviewed regularly for new/updated legislation relating to employment / human resources / equality and staffing related laws.  HR and Management Staff are managing the change requirements for GDPR legislation being implemented in 2018. Monitoring completed by HR department. Internal Staff Data Privacy Policy now in place.
IOM Government website for Department of Economic Development reviewed regularly for updates and new initiatives relative to Employment laws and Workers Permits etc.
Members of the IOM Chamber of Commerce and the ISO Forum providing communication channels for latest legislature and standards requirements / impacts/ IOM specific implications.
Members of the Road Haulage Association providing  latest legislature and standards requirements/haulage recommendations and guidance advisories / impacts/ etc.</t>
  </si>
  <si>
    <t>Training and awareness carried out for employees to ensure they understand the importance of protecting information - sensitive information should only be discussed in secure environment - eg meeting room.  This includes the reporting of information breaches. Also visitor controls are applied - signing into H&amp;B Main reception area, access to TDL Office areas by invitation only escorted by TDL staff member.
Legislation: IOM and  Government website reviewed regularly for new/updated legislation. Monitoring completed by Compliance Director / Project Support.   IOM Monthly Newsletters issued by legislature to advise of changes/updates/new bill introduction. Daily RSS feeds from UK website received for new/updated legislation.</t>
  </si>
  <si>
    <t>Operations Director Grade E</t>
  </si>
  <si>
    <t>Have access to the premises exposing them to information.  Highly confidential information including sensitive commercial information.</t>
  </si>
  <si>
    <t>SKELMERSDALE AND KEWAIGUE DEPOTS: The landlords own the business are committed to the implementation of security controls. Acess to TDL assets is controlled by "fob" keys/physical keys which are restricted to authorised persons only and issue is recorded electronically (for key fobs by IT Group and physical keys on the Key Register).  Directors/Shareholders comply to appropriate ISO requirments.
DROITWICH DEPOT:  TDL staff are hosted on the AKW Droitwich site.  TDL staff abide by AKW Site Security rules and regulations.During non-working hours, key to TDL Office kept by AKW Security staff at Security Gate.
Health &amp; Safety Consultant regularly reviews legal requirements and implications of changes to safety in the workplace/building (eg Fire Precautions) and implements revision/training updates as required (Fire Marshal training and equipment/resource required onsite).</t>
  </si>
  <si>
    <t xml:space="preserve">Restricted involvement to small number of authorised persons until the organisation is in a position to communicate changes effectively.
JUNE UPDATE:  Group meeting held to formally announce the planned changes in TDL Structure held by Managing Director.  Revised Organisational Structure issued at draft status but to limited distribution until approved.
JULY 18 UPDATE: New Organisational Structure approved and is now available to all staff.  </t>
  </si>
  <si>
    <t>KEWAIGUE &amp; SKELMERSDALE: Only authorised contractors are allowed on site who are required to follow visitor control/site safety procedures. Where appropriate, they are subject to confidentiallity agreements and NDAs (specifically relating to contractors who will require access to internal warehouse/office space).   Through training and awareness program, employees to ensure clear desk and screen-lock procedures followed when leaving desk.
DROITWICH: Only authorised contractors are allowed on AKW site and TDL area who are required to follow visitor control procedures.   Through training and awareness program, employees to ensure clear desk and screen-lock procedures followed when leaving desk.
Legislation: IOM and UK Government websites reviewed regularly for new/updated legislation. Monitoring completed by Compliance Director / Project Support.   Monthly Newsletters issued by IOM legislature to advise of changes/updates/new bill introduction. Daily RSS feed received from UK Government website.</t>
  </si>
  <si>
    <t>Notes: AKW Ownership. Only 1 door useable.  Leaking roof, hole in floor, poor fluorescent lighting - potential health impact.  Staffing increased from four to six during main working hours.  Approval for replacement was agreed but then put on hold due to AKW re-structuring.  JULY UPDATE: CAPEX review in progress.
Risk is still high - working conditions, impacts on health, staff morale and retention.</t>
  </si>
  <si>
    <t>SKELMERSDALE:  Automated gate functionality not working (Apr. 18) - has to be manually opened an closed.  Site security at risk.</t>
  </si>
  <si>
    <t>The gate remains open during the day, and closed between 8pm and 4am overnight (only opened manually by night staff).  Site is constantly manned outside of these hours, and Security staff are on-site over the weekend.  Recommended that should a single member of staff be on his/her own, they must carry panic button (linked to ADT Security/Police).   Investigation currently in progress into repair/replacement costs.
UPDATE JULY-18:  Replacement quotations have been received, and will need to go through CAPEX approval process.  Reviewing repairs and whether additional roller(s) can be added to gate to make easier to manually close (H&amp;S aspect).   Review of on-site staff continuity between 18:00 and 22:00 hours also under review to ensure no single female staff member is on-site alone during this time period.</t>
  </si>
  <si>
    <t>Site Facilities Manager</t>
  </si>
  <si>
    <t>Group IT Manager</t>
  </si>
  <si>
    <t>Operations Manager</t>
  </si>
  <si>
    <t>APPLIES TO ALL TDL LOCATIONS: Move to alternative Hosted Racking  Space - supplier is Manx Telecom who are 27001 certified and permit 24/7 access. Move will happen on the 14th December 2017</t>
  </si>
  <si>
    <t>SKELMERSDALE DEPOT:  Between 11pm and 6am - IT requirements are considered low, and backup manual procedures can be used if required.  
Risk is acceptable.</t>
  </si>
  <si>
    <t>Training and awareness carried out for employees to ensure they understand the importance of protecting information. This includes the reporting of information breaches. Firewall software/access restrictions for third party access to R2C application limited to required functionality only.  TDL employee access through username/password/location control, and to specific functionality only.  TDL drivers record circle checks/defect reporting through R2C app on their phones.  TDL Customer assets information protected through restricted visibility (only Workshop account can see all assets).  Risk has been minimised.</t>
  </si>
  <si>
    <t>Training and awareness carried out for employees to ensure they understand the importance of protecting information. This includes the reporting of information breaches.
Refridgeration equipment (fridges/freezer) diisposed of through approved IOM  recycler (Manx Waste Solutions).  Washing machines/dishwasers etc taken to Costains for breaking down (Customer site).  Refrigeration equipment count tracked through PO.  Customer details on returns retained with POD archive.
Legislation: IOM and UK Government websites reviewed regularly for new/updated legislation. Monitoring completed by Compliance Director / Project Support.   Monthly Newsletters issued by IOM legislature and RSS feeds from UK legislature to advise of changes/updates/new bill introduction.</t>
  </si>
  <si>
    <t>Only authorised contractors are allowed on site who are required to follow visitor control procedures. They are subject to confidentiallity agreements and NDAs
Legislation: IOM and UK Government websites reviewed regularly for new/updated legislation. Monitoring completed by Compliance Director / Project Support.   Monthly Newsletters issued by IOM legislature and RSS feeds from UK legislature to advise of changes/updates/new bill introduction.</t>
  </si>
  <si>
    <t>Training and awareness carried out for employees to ensure they understand the importance of protecting information. This includes the reporting of information breaches. Also clear desk and screen policy implemnted and assets classification explained
Legislation: IOM and UK Government websites reviewed regularly for new/updated legislation. Monitoring completed by Compliance Director / Project Support.   Monthly Newsletters issued by IOM legislature and RSS feeds from UK legislature to advise of changes/updates/new bill introduction.</t>
  </si>
  <si>
    <t xml:space="preserve">Continually Monitor sub contractors through KPI reports and regular meetings with Subbies
If no suitable sub contractors are available to complete the required work TDL must take the jobs in house and source a solution to allow the work to be completed.
Further Sub contractors have been engaged and TDL's Sub Contractors base has now been extended to allow more coverage - Risk level has been reduced to "Medium" and will be reviewed again in 6 months (Aug.18)
</t>
  </si>
  <si>
    <t>Training and awareness carried out for employees to ensure they understand the importance of protecting information. This includes the reporting of information breaches.
Legislation: IOM and UK Government websites reviewed regularly for new/updated legislation. Monitoring completed by Compliance Director / Project Support.   Monthly Newsletters issued by IOM legislature and RSS feeds from UK legislature to advise of changes/updates/new bill introduction.
IOM Government website for Department of Economic Development reviewed regularly for updates and new initiatives relative to IOM Steam Packet User agreement.  
Regular contact made with Operations Manager at IOMSP for all shipping related information (costs / fuel surcharges / disruptions, etc)
Members of the IOM Chamber of Commerce and associates to the ISO Forum providing communication channels for latest legislature and standards requirements / impacts/ IOM specific implications relating to Steam Packet.</t>
  </si>
  <si>
    <t>IOM - not applicable
UK Skelmersdale - Phoenix and Playsound
UK Droitwich - AKW</t>
  </si>
  <si>
    <t>Information of a sensitive nature as defined in the classification system ensures that such information is password protected/securely stored.  Staff are trained to ensure they apply the required controls to protect information.
Legislation: IOM and UK Government websites reviewed regularly for new/updated legislation. Monitoring completed by Compliance Director / Project Support.   Monthly Newsletters issued by IOM legislature and RSS feeds from UK legislature to advise of changes/updates/new bill introduction.</t>
  </si>
  <si>
    <t>Information of a sensitive nature as defined in the classification system ensures that such information is password protected/securely stored.  Staff are trained to ensure they apply the required controls to protect information
Legislation: IOM and UK Government websites reviewed regularly for new/updated legislation. Monitoring completed by Compliance Director / Project Support.   Monthly Newsletters issued by IOM legislature and RSS feeds from UK legislature to advise of changes/updates/new bill introduction.
Members of the IOM Chamber of Commerce and the ISO Forum providing communication channels for latest legislature and standards requirements / impacts/ IOM specific implications.</t>
  </si>
  <si>
    <t>Information of a sensitive nature as defined in the classification system ensures that such information is password protected./securely stored.   Staff are trained to ensure they apply the required controls to protect information
Legislation: IOM and UK Government websites reviewed regularly for new/updated legislation. Monitoring completed by Compliance Director / Project Support.   Monthly Newsletters issued by IOM legislature and RSS feeds from UK legislature to advise of changes/updates/new bill introduction.</t>
  </si>
  <si>
    <t>Robust schedule to be developed ensuring all vehicles go for regular brake testing so company remains compliant - TDL also looking to purchase in-house brake testing unit to reduce cost and waiting times.  TDL will have to engage with hire companies to hire additional trailers and tractor units to cover any vehicles which do not pass the test.  Introduction of R2C provides schedules allowing brake test planning to minimise increased operating costs and its effect on productivity caused by vehicle off roads</t>
  </si>
  <si>
    <t>17th April, 2017</t>
  </si>
  <si>
    <t>Process</t>
  </si>
  <si>
    <t>R20</t>
  </si>
  <si>
    <r>
      <rPr>
        <sz val="11"/>
        <rFont val="Calibri"/>
        <family val="2"/>
        <scheme val="minor"/>
      </rPr>
      <t xml:space="preserve">A 18.1.1                                        A18.1.2                                   A18.1.3                                               A 18.1.4                                    A18.1.5  </t>
    </r>
    <r>
      <rPr>
        <sz val="11"/>
        <color rgb="FFFF0000"/>
        <rFont val="Calibri"/>
        <family val="2"/>
        <scheme val="minor"/>
      </rPr>
      <t xml:space="preserve">                                    </t>
    </r>
    <r>
      <rPr>
        <b/>
        <sz val="11"/>
        <rFont val="Calibri"/>
        <family val="2"/>
        <scheme val="minor"/>
      </rPr>
      <t xml:space="preserve">                     </t>
    </r>
  </si>
  <si>
    <t>IOM Government (DOI)</t>
  </si>
  <si>
    <t>Tax returns and payments External documents and access to their website</t>
  </si>
  <si>
    <t xml:space="preserve">Highly confidential information is compromised </t>
  </si>
  <si>
    <t>Information of a sensitive nature as defined in the classification system ensures that such information is password protected. Staff are trained to ensure they apply the required controls to protect information
Legislation: IOM Government website reviewed regularly for new/updated legislation using https://www.legislation.gov.im/cms/  website . Monitoring completed by Compliance Director / Project Support.   Monthly Newsletters issued by legislature to advise of changes/updates/new bill introduction.
Members of the IOM Chamber of Commerce and associates to the ISO Forum providing communication channels for latest legislature and standards requirements / impacts/ IOM specific implications.</t>
  </si>
  <si>
    <t>Operations/Compliance Director Grade E</t>
  </si>
  <si>
    <t>R13.3</t>
  </si>
  <si>
    <t>Budget Forecasts</t>
  </si>
  <si>
    <t>Highly confidential information is comprimised</t>
  </si>
  <si>
    <t>Pass on increasing Fuel surcharges directly on to the Customer 
Hire more core driver using an online platform to offer better training packages and benefits to encourage more applicants
Dispose of 2 Class 1 vehicles in the UK and replace with 2 Contract Class 2 Vehicles to reduce spending on Class 1 Vehicles and repairs</t>
  </si>
  <si>
    <t>Unlikely</t>
  </si>
  <si>
    <t xml:space="preserve">New Business has now been secured </t>
  </si>
  <si>
    <t>OP-011</t>
  </si>
  <si>
    <t>New Nationwide delivery contracts using TDL's delivery network for Wilsonart</t>
  </si>
  <si>
    <t>The Customer has been engaged and they have advised their intention to go ahead with Trade Distribution as their delivery agents</t>
  </si>
  <si>
    <t>OP-012</t>
  </si>
  <si>
    <t>1 year</t>
  </si>
  <si>
    <t>Potential to gain two new customers for Nationwide deliveries via the TDL Delivery Network</t>
  </si>
  <si>
    <t>This proposal has now been accepted and Workshop completed Tyre Tracking on site for our own fleet vehicles - There are plans in the pipeline for this to be offered as an external sevice</t>
  </si>
  <si>
    <t>OP-013</t>
  </si>
  <si>
    <t>Requirement for the company to optain FORS Accreditation</t>
  </si>
  <si>
    <t>Ian Parry</t>
  </si>
  <si>
    <t>The Fleet Transport Manager is currently reviewing the requirements and setting the company up to obtain the FORS Accredidation</t>
  </si>
  <si>
    <t>August, 2018</t>
  </si>
  <si>
    <t>Version V2.0</t>
  </si>
  <si>
    <t>The customer has revisited the Quote and agreed. Now awaiting training provider and schedule to be sent through to continue with this project.
Risk assesment to be completed.</t>
  </si>
  <si>
    <t>PWS Trial has now been completed and the customer is looking to move ahead with Phase 1 which is expanding deliveries to the North West which is expected in Oct-18
Phase 2 which is going to be deliveries in Midlands and London expected to go ahead in May-19
Phase 3 which is going to cover deliveries in South East and Scotland is still to be discussed.  Recorded in planning for change register.</t>
  </si>
  <si>
    <t>This is an on going project currently being dealt with by the Managing Director, Operations Director, Operations Manager and System &amp; Compliance Manager. Recorded in Planning for Change Register.</t>
  </si>
  <si>
    <t xml:space="preserve">2018: Following re-organisations of H&amp;B and TDL Management Structure, decision has been made to outsource Payroll Management. 
Recorded in Planning for Change Register.  H&amp;B Group IT Manager/Finance Director/HR Manager driving project,  TDL Operations Director representing TDL Interests and Risk Management.  Risk assessment has been requested.  
August 2018 wages have been processed through new procedures with supplier, and some issues were identified with "live" run.  H&amp;B Management team and TDL Operations Director working with supplier to resolve issues.  </t>
  </si>
  <si>
    <t>Change Management Process designed and implemented. 
September 2018 - transition still in progress (6 month probationary period for new management staff), and potential risks (non-suitability for role, unable to meet expectations) have been identified and being monitored.  Progress at this time is positive and no negative impact to customers, suppliers or other intestested parties has been identified.</t>
  </si>
  <si>
    <t>TDL Core Process:  Employees need correct instruction to reduce breakdown occurrences.
Management require clear guidance on root cause and corrective action.
Customer/Suppliers expect a constant service level supported by appropriate resource - trained personnel and maintained vehicles.</t>
  </si>
  <si>
    <t>TDL Core Process Employees need correct instruction to comply with Operators Licence regulations.  
Management require clear guidance on root cause and corrective action.
Customers and Interested parties expect the Company to adhere to all legislative requirements in the execution of day-to-day operatiaons.</t>
  </si>
  <si>
    <t>TDL Core Process:  Employees expect appropriately maintained equipmentt to provide expected level of service. 
Customer/Suppliers expect a constant service level supported by appropriate resources</t>
  </si>
  <si>
    <t xml:space="preserve">TDL Core Process - Customers/Suppliers will expect TDL staff to take every care/precaution to ensure manual POD  information is secure when ePODs are not available to be used.. </t>
  </si>
  <si>
    <t>TDL Core Process - Customers will expect TDL staff to take every care/precaution to ensure any and all customer information is secure (whether documented or verbal).</t>
  </si>
  <si>
    <t>TDL Core Process:  Employees expect appropriate instruction/location  to ensure their safety at all times.  
Customer/Suppliers expect a constant service level supported by both appropriate resources(both personnel and vehicles) and Health and Safety regulations deployed on TDL premises.</t>
  </si>
  <si>
    <t>TDL Core Process:  Employees expect TDL support to provide expected level of service. 
Customer/Suppliers expect a constant service level supported by appropriate resources</t>
  </si>
  <si>
    <t>TDL Core Process:  Employees expect appropriately and timely maintained vehicles/trailers to provide expected level of service. 
Customer/Suppliers expect a constant service level supported by appropriate resources</t>
  </si>
  <si>
    <t xml:space="preserve">TDL Core Process:  Employees expect appropriately maintained vehicles/trailers to provide expected level of service and to ensure their safety in the execution of their work. 
Customer/Suppliers expect TDL to ensure all legislative regulations are met to support a constant service level. </t>
  </si>
  <si>
    <t>TDL Core Process:  TDL Management expect employees to follow H&amp;S and appropriate process when fuelling, in order to monitor fuel consumption.  Customers/Suppliers expect TDL to provide expected service levels whilst monitoring and achieving EMS objectives.</t>
  </si>
  <si>
    <t>Wages outsourcing:  Information includes staff records,wages and PII</t>
  </si>
  <si>
    <t>Loss of staff "knowledge" base</t>
  </si>
  <si>
    <t>TDL Core Process:  Employees expect appropriate equipment/resource/training to provide expected level of service. 
Customer/Suppliers expect both a constant service level supported by appropriate resources, and that TDL Workshop staff take every precaution to ensure their information is securely managed.</t>
  </si>
  <si>
    <t>Vehicle Maintenance - Customers/Neighbours (initially Heron &amp; Brearley Group, {Phoenix Logistics, Manx Telecom, Family Library) - this is relative to Isle of Man Workshop only.</t>
  </si>
  <si>
    <t xml:space="preserve">Training and awareness carried out for employees to ensure they understand the importance of protecting information. This includes the reporting of information breaches.
R2C has been implemented - contains electronic records for scheduled maintenance/defect reporting and work completed/circle check storage/legal checks eg brake checks etc.  Customer service schedules are entered in R2C, maintenance/repair records are stored together with invoices per customer.  Access to customer information is highly restricted within R2C.  R2C password controlled and data access levels are defined at user level allowing mechanics to upload maintenance and repairs completed.  Invoicing and document management is restricted to single acccount only.
Health &amp; Safety Consultant regularly reviews legal requirements and implications of changes to Health &amp; Safety &amp; Work Act and implements revision/training updates as required.
</t>
  </si>
  <si>
    <t>TDL Core Process - Customers and Suppliers will expect TDL staff to take every care/precaution to ensure their assets are secure to ensure expected level of service can be povided..</t>
  </si>
  <si>
    <t>Communication and understanding of ISMS policy and controls which affect their processes including changes to records (H &amp; B HR Group)</t>
  </si>
  <si>
    <t>TDL Management define Individual responsibilities as defined by their job descriptions and the Quality Management system.  TDL/Customers/Suppliers expect a successful business supported by good communication, training and professional development to provide level of service expectations.</t>
  </si>
  <si>
    <t>Communication and understanding of ISMS policy and controls which affect their processes including management and changes to employee records.  TDL Management expect their staff information to be stored securely and appropriately controlled.</t>
  </si>
  <si>
    <t>A6, A7, A8, A9, 11, A12,A13, A15, A16, A17, A18.1.3</t>
  </si>
  <si>
    <t xml:space="preserve">TDL Management and employees expect appropriate resources to be provided in order to provide expected level of service and meeting H&amp;S regulations.  Customers/suppliers expect TDL to provide appropriate working conditions in order to provide the expected evel of service </t>
  </si>
  <si>
    <t xml:space="preserve">Customers/Suppliers expect TDL to take every precaution to ensure both physical and information security is maintained as per ISMS policy and controls.  </t>
  </si>
  <si>
    <t>Information is on hard drives in external Data Centre (Manx Telecom)</t>
  </si>
  <si>
    <t>Communication and understanding of ISMS policy and controls which affect their processes including changes to records.  Customers/Suppliers expect TDL to ensure their information is appropriately secured.</t>
  </si>
  <si>
    <t>Communication and understanding of ISMS policy and controls which affect their processes including changes to records.   TDL expects sensitive data (financials) to be secured appropriately.</t>
  </si>
  <si>
    <t>Financial Information - quarterly Fuel surcharges</t>
  </si>
  <si>
    <t>TDL needs to ensure that it understands and applies legal requirements and this is an expectation of Customers and Suppliers.</t>
  </si>
  <si>
    <t>TDL continually strive to provide: Reliable service and value for money - as expected by their customer base.</t>
  </si>
  <si>
    <r>
      <t xml:space="preserve"> </t>
    </r>
    <r>
      <rPr>
        <b/>
        <sz val="11"/>
        <color theme="1"/>
        <rFont val="Calibri"/>
        <family val="2"/>
        <scheme val="minor"/>
      </rPr>
      <t>LR 42 Health and Safety at Work Act</t>
    </r>
  </si>
  <si>
    <r>
      <rPr>
        <b/>
        <sz val="11"/>
        <color theme="1"/>
        <rFont val="Calibri"/>
        <family val="2"/>
        <scheme val="minor"/>
      </rPr>
      <t>LR 42</t>
    </r>
    <r>
      <rPr>
        <sz val="11"/>
        <color theme="1"/>
        <rFont val="Calibri"/>
        <family val="2"/>
        <scheme val="minor"/>
      </rPr>
      <t xml:space="preserve"> </t>
    </r>
    <r>
      <rPr>
        <b/>
        <sz val="11"/>
        <color theme="1"/>
        <rFont val="Calibri"/>
        <family val="2"/>
        <scheme val="minor"/>
      </rPr>
      <t>Health and Safety at Work Act           
             LR21 Computer  Security Act</t>
    </r>
  </si>
  <si>
    <r>
      <t xml:space="preserve"> </t>
    </r>
    <r>
      <rPr>
        <b/>
        <sz val="11"/>
        <color theme="1"/>
        <rFont val="Calibri"/>
        <family val="2"/>
        <scheme val="minor"/>
      </rPr>
      <t>LR44 Road Traffic Act     LR42 Health and Safety at Work Act</t>
    </r>
  </si>
  <si>
    <r>
      <t xml:space="preserve"> </t>
    </r>
    <r>
      <rPr>
        <b/>
        <sz val="11"/>
        <color theme="1"/>
        <rFont val="Calibri"/>
        <family val="2"/>
        <scheme val="minor"/>
      </rPr>
      <t>LR42 Health and Safety at Work Act</t>
    </r>
  </si>
  <si>
    <t>LR14 Data Protection Act LR9 Control of Employment Act                                       LR10 Employment Act       LR 15  Human Rights Act LR17 Minimum Wage Act LR18 Employment                ( Sex Discremination) Act LR25 Equality Bill            LR42 Health and Safety at Work Act                          LR51 Terms and Conditions of Employment                 LR5 Bibery Act</t>
  </si>
  <si>
    <t>All sections of SOA</t>
  </si>
  <si>
    <t xml:space="preserve"> LR 16 Contracts Rights of Third Parties                        LR49 Contracts                        LR52 Third Parties         Hand-held devices</t>
  </si>
  <si>
    <t xml:space="preserve">LR14 Data Protection Act LR9 Control of Employment Act                                       LR10 Employment Act       LR 15  Human Rights Act LR17 Minimum Wage Act LR18 Employment                ( Sex Discremination) Act LR25 Equality Bill            LR42 Health and Safety at Work Act                          LR51 Terms and Conditions of Employment           
Full SOA review     </t>
  </si>
  <si>
    <t>LR14 Data Protection Act    LR42 Health and Safety at Work Act</t>
  </si>
  <si>
    <t>LR 16 Contracts Rights of Third Parties                           LR49 Contracts                   LR 52 Third Parties</t>
  </si>
  <si>
    <r>
      <t xml:space="preserve"> </t>
    </r>
    <r>
      <rPr>
        <b/>
        <sz val="11"/>
        <color theme="1"/>
        <rFont val="Calibri"/>
        <family val="2"/>
        <scheme val="minor"/>
      </rPr>
      <t>LR 16 Contracts Rights of Third Parties                           LR49 Contracts                   LR 52 Third Parties</t>
    </r>
    <r>
      <rPr>
        <sz val="11"/>
        <color theme="1"/>
        <rFont val="Calibri"/>
        <family val="2"/>
        <scheme val="minor"/>
      </rPr>
      <t xml:space="preserve">                           </t>
    </r>
    <r>
      <rPr>
        <b/>
        <sz val="11"/>
        <color theme="1"/>
        <rFont val="Calibri"/>
        <family val="2"/>
        <scheme val="minor"/>
      </rPr>
      <t>LR 54 Maritime Legistlaion</t>
    </r>
  </si>
  <si>
    <t>A18.2.1         A18.2.2          A18.2.3</t>
  </si>
  <si>
    <t>Internal Policies, Processes, Procedures, documents and templates</t>
  </si>
  <si>
    <t>Existing and new Customer information, quotations</t>
  </si>
  <si>
    <t>QMS &amp; ISMS Risk Assessment  and Treament Plan</t>
  </si>
  <si>
    <t>QMS &amp; ISMS Risk Assessment  and Treament Plan Risk Criteria</t>
  </si>
  <si>
    <t xml:space="preserve">QMS &amp; ISMS Opportunities Register </t>
  </si>
  <si>
    <t>Expanded the business to open two new operating centres, including an expansion to our current O License margins. Sites went live Jan 19, staff on site working.</t>
  </si>
  <si>
    <t>Sub-Contractors need access to the site exposing them to information and new site start up processes and procedures still being put in place.</t>
  </si>
  <si>
    <t xml:space="preserve">Segregation of traffic areas and traffic management duties to minimise overall risk and impact to the business - Outsourced Vehicle maintenance to reduce workload on internal resources.  Legal support/advice and information via RHA.
To be done: Health and Safety inspection on sites inclusing access control, some  processess and procedures are in place but an ongoing activity. Training and awareness to be completed for all ISO Standards.
Electronic file transfers using existing AKW secured processes.
</t>
  </si>
  <si>
    <t>Residual Risk Score</t>
  </si>
  <si>
    <t>Controls Score</t>
  </si>
  <si>
    <t>Version V2.1</t>
  </si>
  <si>
    <t>OP-014</t>
  </si>
  <si>
    <t xml:space="preserve">Steve Pickett has provided a quote to PWS and we await feedback </t>
  </si>
  <si>
    <t>The business is currently in talks with a company named Cassellie and their supplier Gainsborough to look at them using us as their delivery solution</t>
  </si>
  <si>
    <t>Customer is now live</t>
  </si>
  <si>
    <t>Potential to gain new customer called Plumbing World as part of Network 2020</t>
  </si>
  <si>
    <t>TDL have provided rates for natiobnwide delivery using network vans.</t>
  </si>
  <si>
    <t>1-3 months</t>
  </si>
  <si>
    <t>Potential entension to current services for PWS - Home Delivery</t>
  </si>
  <si>
    <t>Potential to gain new customer called Conway as part of Network 2020</t>
  </si>
  <si>
    <t xml:space="preserve">Potential to gain new customer called BA Components as part of Network 2020.
</t>
  </si>
  <si>
    <t>TDL to undergo trial period for 1 month starting in September</t>
  </si>
  <si>
    <t xml:space="preserve">Trial period was successful.
SP in talks with BA of entension of current services - EX NI network business and all order despatching from Doncaster 
</t>
  </si>
  <si>
    <t>11th Dec 20</t>
  </si>
  <si>
    <t>Expansion on local H&amp;B Supply Chain</t>
  </si>
  <si>
    <t>SP is reviewing details and exploring opportunities</t>
  </si>
  <si>
    <t>Kate Quaye</t>
  </si>
  <si>
    <t>KQ</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</si>
</sst>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1"/>
      <color theme="1"/>
      <name val="Calibri"/>
      <family val="2"/>
      <scheme val="minor"/>
    </font>
    <font>
      <b/>
      <sz val="22"/>
      <color theme="1"/>
      <name val="Calibri"/>
      <family val="2"/>
      <scheme val="minor"/>
    </font>
    <font>
      <b/>
      <sz val="12"/>
      <color theme="1"/>
      <name val="Calibri"/>
      <family val="2"/>
      <scheme val="minor"/>
    </font>
    <font>
      <b/>
      <sz val="12"/>
      <name val="Calibri"/>
      <family val="2"/>
      <scheme val="minor"/>
    </font>
    <font>
      <sz val="11"/>
      <name val="Calibri"/>
      <family val="2"/>
      <scheme val="minor"/>
    </font>
    <font>
      <sz val="11"/>
      <color rgb="FFFF0000"/>
      <name val="Calibri"/>
      <family val="2"/>
      <scheme val="minor"/>
    </font>
    <font>
      <b/>
      <sz val="12"/>
      <color rgb="FFFF0000"/>
      <name val="Calibri"/>
      <family val="2"/>
      <scheme val="minor"/>
    </font>
    <font>
      <b/>
      <sz val="24"/>
      <color theme="1"/>
      <name val="Calibri"/>
      <family val="2"/>
      <scheme val="minor"/>
    </font>
    <font>
      <u/>
      <sz val="11"/>
      <name val="Calibri"/>
      <family val="2"/>
      <scheme val="minor"/>
    </font>
    <font>
      <b/>
      <sz val="15"/>
      <color theme="3"/>
      <name val="Calibri"/>
      <family val="2"/>
      <scheme val="minor"/>
    </font>
    <font>
      <sz val="10"/>
      <name val="Arial"/>
      <family val="2"/>
    </font>
    <font>
      <b/>
      <sz val="28"/>
      <color theme="3"/>
      <name val="Calibri"/>
      <family val="2"/>
      <scheme val="minor"/>
    </font>
    <font>
      <b/>
      <sz val="11"/>
      <color rgb="FFFF0000"/>
      <name val="Calibri"/>
      <family val="2"/>
      <scheme val="minor"/>
    </font>
    <font>
      <b/>
      <sz val="10"/>
      <name val="Calibri"/>
      <family val="2"/>
      <scheme val="minor"/>
    </font>
    <font>
      <b/>
      <sz val="10"/>
      <color theme="1"/>
      <name val="Calibri"/>
      <family val="2"/>
      <scheme val="minor"/>
    </font>
    <font>
      <sz val="10"/>
      <name val="Calibri"/>
      <family val="2"/>
      <scheme val="minor"/>
    </font>
    <font>
      <sz val="10"/>
      <color theme="1"/>
      <name val="Calibri"/>
      <family val="2"/>
      <scheme val="minor"/>
    </font>
    <font>
      <b/>
      <sz val="1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00B05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4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Dot">
        <color auto="1"/>
      </left>
      <right style="thin">
        <color auto="1"/>
      </right>
      <top style="thin">
        <color auto="1"/>
      </top>
      <bottom style="thin">
        <color auto="1"/>
      </bottom>
      <diagonal/>
    </border>
    <border>
      <left style="mediumDashDot">
        <color auto="1"/>
      </left>
      <right style="thin">
        <color auto="1"/>
      </right>
      <top style="thin">
        <color auto="1"/>
      </top>
      <bottom style="mediumDashDot">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indexed="64"/>
      </left>
      <right style="thin">
        <color auto="1"/>
      </right>
      <top style="mediumDashDot">
        <color auto="1"/>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theme="4"/>
      </bottom>
      <diagonal/>
    </border>
    <border>
      <left style="thin">
        <color indexed="64"/>
      </left>
      <right/>
      <top/>
      <bottom/>
      <diagonal/>
    </border>
  </borders>
  <cellStyleXfs count="3">
    <xf numFmtId="0" fontId="0" fillId="0" borderId="0"/>
    <xf numFmtId="0" fontId="10" fillId="0" borderId="20" applyNumberFormat="0" applyFill="0" applyAlignment="0" applyProtection="0"/>
    <xf numFmtId="0" fontId="11" fillId="0" borderId="0"/>
  </cellStyleXfs>
  <cellXfs count="155">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3" fillId="0" borderId="4" xfId="0" applyFont="1" applyBorder="1" applyAlignment="1">
      <alignment horizontal="center" vertical="center" wrapText="1"/>
    </xf>
    <xf numFmtId="0" fontId="1" fillId="0" borderId="4" xfId="0" applyFont="1" applyBorder="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0" fillId="0" borderId="4" xfId="0" applyBorder="1"/>
    <xf numFmtId="0" fontId="3" fillId="5"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1" fillId="6"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0" fillId="6" borderId="0" xfId="0" applyFill="1"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1" fillId="0" borderId="12"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0" borderId="14" xfId="0" applyFont="1" applyFill="1" applyBorder="1" applyAlignment="1">
      <alignment horizontal="center" vertical="center" wrapText="1"/>
    </xf>
    <xf numFmtId="0" fontId="0" fillId="0" borderId="15" xfId="0" applyBorder="1" applyAlignment="1">
      <alignment horizontal="center" vertical="center"/>
    </xf>
    <xf numFmtId="0" fontId="3" fillId="0" borderId="16" xfId="0"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1" fillId="0" borderId="11" xfId="0" applyFont="1" applyBorder="1" applyAlignment="1">
      <alignment horizontal="center" vertical="center" wrapText="1"/>
    </xf>
    <xf numFmtId="0" fontId="3" fillId="0" borderId="0" xfId="0" applyFont="1" applyFill="1" applyBorder="1" applyAlignment="1">
      <alignment horizontal="center" vertical="top"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ill="1" applyBorder="1"/>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3" borderId="0" xfId="0" applyFont="1" applyFill="1" applyAlignment="1">
      <alignment horizontal="center"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xf numFmtId="0" fontId="3" fillId="8" borderId="4"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4" borderId="4" xfId="0" applyFill="1" applyBorder="1" applyAlignment="1">
      <alignment horizontal="center" vertical="center" wrapText="1"/>
    </xf>
    <xf numFmtId="0" fontId="5" fillId="0" borderId="4" xfId="0" applyFont="1" applyBorder="1" applyAlignment="1">
      <alignment horizontal="center" vertical="center" wrapText="1"/>
    </xf>
    <xf numFmtId="0" fontId="0" fillId="6" borderId="4" xfId="0" applyFill="1" applyBorder="1" applyAlignment="1">
      <alignment horizontal="center" vertical="center" wrapText="1"/>
    </xf>
    <xf numFmtId="0" fontId="6" fillId="0" borderId="4" xfId="0" applyFont="1" applyBorder="1" applyAlignment="1">
      <alignment horizontal="center" vertical="center" wrapText="1"/>
    </xf>
    <xf numFmtId="0" fontId="0" fillId="3" borderId="4" xfId="0" applyFill="1" applyBorder="1" applyAlignment="1">
      <alignment horizontal="center" vertical="center" wrapText="1"/>
    </xf>
    <xf numFmtId="0" fontId="5" fillId="4"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0" fillId="3" borderId="4" xfId="0" applyFill="1" applyBorder="1" applyAlignment="1">
      <alignment horizontal="center" vertical="center"/>
    </xf>
    <xf numFmtId="0" fontId="0" fillId="6" borderId="4" xfId="0" applyFill="1" applyBorder="1" applyAlignment="1">
      <alignment horizontal="center" vertical="center"/>
    </xf>
    <xf numFmtId="0" fontId="8" fillId="0" borderId="19" xfId="0" applyFont="1" applyBorder="1" applyAlignment="1">
      <alignment vertical="center"/>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6" borderId="4" xfId="0" applyFont="1" applyFill="1" applyBorder="1" applyAlignment="1">
      <alignment horizontal="center" vertical="center"/>
    </xf>
    <xf numFmtId="0" fontId="1" fillId="0" borderId="0" xfId="0" applyFont="1" applyAlignment="1">
      <alignment horizontal="left" vertical="center"/>
    </xf>
    <xf numFmtId="0" fontId="0" fillId="0" borderId="0" xfId="0" applyFont="1" applyAlignment="1">
      <alignment vertical="center"/>
    </xf>
    <xf numFmtId="0" fontId="3" fillId="0" borderId="4" xfId="0" applyFont="1" applyBorder="1" applyAlignment="1">
      <alignment horizontal="center" vertical="center"/>
    </xf>
    <xf numFmtId="0" fontId="0" fillId="8" borderId="4" xfId="0" applyFill="1" applyBorder="1" applyAlignment="1">
      <alignment horizontal="center" vertical="center" wrapText="1"/>
    </xf>
    <xf numFmtId="0" fontId="0" fillId="0" borderId="4" xfId="0" applyBorder="1" applyAlignment="1">
      <alignment horizontal="left" vertical="center" wrapText="1"/>
    </xf>
    <xf numFmtId="0" fontId="0" fillId="2" borderId="4" xfId="0" applyFill="1" applyBorder="1" applyAlignment="1">
      <alignment horizontal="center" vertical="center" wrapText="1"/>
    </xf>
    <xf numFmtId="9" fontId="5" fillId="0" borderId="8" xfId="2" applyNumberFormat="1" applyFont="1" applyBorder="1" applyAlignment="1">
      <alignment horizontal="center" vertical="center" wrapText="1"/>
    </xf>
    <xf numFmtId="0" fontId="0" fillId="0" borderId="4" xfId="0" applyFill="1" applyBorder="1" applyAlignment="1">
      <alignment horizontal="center" vertical="center" wrapText="1"/>
    </xf>
    <xf numFmtId="0" fontId="0" fillId="8" borderId="4" xfId="0" applyFill="1" applyBorder="1" applyAlignment="1">
      <alignment horizontal="center" vertical="center"/>
    </xf>
    <xf numFmtId="0" fontId="1" fillId="0" borderId="0" xfId="0" applyFont="1" applyBorder="1" applyAlignment="1">
      <alignment wrapText="1"/>
    </xf>
    <xf numFmtId="0" fontId="1" fillId="0" borderId="4" xfId="0" applyFont="1" applyBorder="1" applyAlignment="1">
      <alignment horizontal="center"/>
    </xf>
    <xf numFmtId="0" fontId="0" fillId="0" borderId="4" xfId="0" applyBorder="1" applyAlignment="1">
      <alignment horizontal="left"/>
    </xf>
    <xf numFmtId="0" fontId="0" fillId="0" borderId="0" xfId="0" applyAlignment="1">
      <alignment horizontal="center" wrapText="1"/>
    </xf>
    <xf numFmtId="0" fontId="0" fillId="0" borderId="0" xfId="0" applyAlignment="1">
      <alignment horizontal="center"/>
    </xf>
    <xf numFmtId="0" fontId="1" fillId="0" borderId="8" xfId="0" applyFont="1" applyBorder="1"/>
    <xf numFmtId="0" fontId="0" fillId="0" borderId="8" xfId="0" applyBorder="1"/>
    <xf numFmtId="15" fontId="0" fillId="0" borderId="4" xfId="0" applyNumberFormat="1" applyBorder="1" applyAlignment="1">
      <alignment horizontal="left"/>
    </xf>
    <xf numFmtId="0" fontId="0" fillId="0" borderId="0" xfId="0" applyBorder="1" applyAlignment="1">
      <alignment horizontal="center"/>
    </xf>
    <xf numFmtId="0" fontId="0" fillId="0" borderId="0" xfId="0" applyBorder="1"/>
    <xf numFmtId="0" fontId="1" fillId="0" borderId="4" xfId="0" applyFont="1" applyBorder="1"/>
    <xf numFmtId="0" fontId="0" fillId="2" borderId="4" xfId="0" applyFill="1" applyBorder="1"/>
    <xf numFmtId="0" fontId="0" fillId="0" borderId="0" xfId="0" applyBorder="1" applyAlignment="1">
      <alignment horizontal="center" wrapText="1"/>
    </xf>
    <xf numFmtId="0" fontId="1" fillId="0" borderId="4" xfId="0" applyFont="1" applyBorder="1" applyAlignment="1">
      <alignment horizontal="left"/>
    </xf>
    <xf numFmtId="0" fontId="0" fillId="0" borderId="1" xfId="0" applyBorder="1"/>
    <xf numFmtId="0" fontId="0" fillId="0" borderId="21" xfId="0" applyBorder="1" applyAlignment="1">
      <alignment wrapText="1"/>
    </xf>
    <xf numFmtId="0" fontId="5" fillId="0" borderId="0" xfId="2" applyFont="1" applyFill="1" applyAlignment="1">
      <alignment horizontal="center" vertical="top" wrapText="1"/>
    </xf>
    <xf numFmtId="0" fontId="1" fillId="0" borderId="19" xfId="0" applyFont="1" applyBorder="1" applyAlignment="1">
      <alignment horizontal="left"/>
    </xf>
    <xf numFmtId="0" fontId="0" fillId="0" borderId="19" xfId="0" applyBorder="1" applyAlignment="1">
      <alignment horizontal="center"/>
    </xf>
    <xf numFmtId="15" fontId="14" fillId="9" borderId="8" xfId="2" applyNumberFormat="1" applyFont="1" applyFill="1" applyBorder="1" applyAlignment="1">
      <alignment horizontal="center" vertical="center" wrapText="1"/>
    </xf>
    <xf numFmtId="0" fontId="14" fillId="9" borderId="4" xfId="2" applyFont="1" applyFill="1" applyBorder="1" applyAlignment="1">
      <alignment horizontal="center" vertical="center" wrapText="1"/>
    </xf>
    <xf numFmtId="0" fontId="14" fillId="9" borderId="8" xfId="2" applyFont="1" applyFill="1" applyBorder="1" applyAlignment="1">
      <alignment horizontal="center" vertical="center" wrapText="1"/>
    </xf>
    <xf numFmtId="0" fontId="15" fillId="9" borderId="8" xfId="0" applyFont="1" applyFill="1" applyBorder="1" applyAlignment="1">
      <alignment horizontal="center" vertical="center" wrapText="1"/>
    </xf>
    <xf numFmtId="15" fontId="15" fillId="9" borderId="8" xfId="0" applyNumberFormat="1" applyFont="1" applyFill="1" applyBorder="1" applyAlignment="1">
      <alignment horizontal="center" vertical="center" wrapText="1"/>
    </xf>
    <xf numFmtId="0" fontId="5" fillId="0" borderId="0" xfId="2" applyFont="1" applyAlignment="1">
      <alignment vertical="center" wrapText="1"/>
    </xf>
    <xf numFmtId="0" fontId="0" fillId="0" borderId="0" xfId="0" applyAlignment="1">
      <alignment vertical="center"/>
    </xf>
    <xf numFmtId="0" fontId="16" fillId="0" borderId="4" xfId="2" applyFont="1" applyFill="1" applyBorder="1" applyAlignment="1">
      <alignment horizontal="center" vertical="center" wrapText="1"/>
    </xf>
    <xf numFmtId="0" fontId="16" fillId="0" borderId="4" xfId="2" applyFont="1" applyBorder="1" applyAlignment="1">
      <alignment horizontal="center" vertical="center"/>
    </xf>
    <xf numFmtId="17" fontId="16" fillId="0" borderId="4" xfId="2" applyNumberFormat="1" applyFont="1" applyBorder="1" applyAlignment="1">
      <alignment horizontal="left" vertical="center" wrapText="1"/>
    </xf>
    <xf numFmtId="0" fontId="16" fillId="0" borderId="8" xfId="2" applyFont="1" applyFill="1" applyBorder="1" applyAlignment="1">
      <alignment horizontal="center" vertical="center" wrapText="1"/>
    </xf>
    <xf numFmtId="15" fontId="14" fillId="9" borderId="4" xfId="2" applyNumberFormat="1" applyFont="1" applyFill="1" applyBorder="1" applyAlignment="1">
      <alignment horizontal="center" vertical="center" wrapText="1"/>
    </xf>
    <xf numFmtId="0" fontId="17" fillId="0" borderId="4" xfId="0" applyFont="1" applyBorder="1" applyAlignment="1">
      <alignment vertical="center"/>
    </xf>
    <xf numFmtId="0" fontId="17" fillId="0" borderId="4" xfId="0" applyFont="1" applyBorder="1" applyAlignment="1">
      <alignment horizontal="center" vertical="center"/>
    </xf>
    <xf numFmtId="15" fontId="16" fillId="0" borderId="4" xfId="2" applyNumberFormat="1" applyFont="1" applyBorder="1" applyAlignment="1">
      <alignment horizontal="center" vertical="center"/>
    </xf>
    <xf numFmtId="0" fontId="17" fillId="0" borderId="0" xfId="0" applyFont="1" applyAlignment="1">
      <alignment horizontal="center" vertical="center"/>
    </xf>
    <xf numFmtId="9" fontId="16" fillId="0" borderId="4" xfId="2" applyNumberFormat="1" applyFont="1" applyBorder="1" applyAlignment="1">
      <alignment horizontal="center" vertical="center" wrapText="1"/>
    </xf>
    <xf numFmtId="0" fontId="16" fillId="0" borderId="4" xfId="2" applyFont="1" applyBorder="1" applyAlignment="1">
      <alignment horizontal="center" vertical="center" wrapText="1"/>
    </xf>
    <xf numFmtId="17" fontId="17" fillId="0" borderId="4" xfId="0" applyNumberFormat="1" applyFont="1" applyBorder="1" applyAlignment="1">
      <alignment horizontal="center" vertical="center"/>
    </xf>
    <xf numFmtId="0" fontId="17" fillId="0" borderId="4" xfId="0" applyFont="1" applyBorder="1" applyAlignment="1">
      <alignment vertical="center" wrapText="1"/>
    </xf>
    <xf numFmtId="0" fontId="17" fillId="0" borderId="4" xfId="0" applyFont="1" applyBorder="1" applyAlignment="1">
      <alignment horizontal="center" vertical="center" wrapText="1"/>
    </xf>
    <xf numFmtId="17" fontId="16" fillId="0" borderId="4" xfId="2" applyNumberFormat="1" applyFont="1" applyBorder="1" applyAlignment="1">
      <alignment vertical="center" wrapText="1"/>
    </xf>
    <xf numFmtId="15" fontId="16" fillId="0" borderId="4" xfId="2" applyNumberFormat="1" applyFont="1" applyBorder="1" applyAlignment="1">
      <alignment horizontal="center" vertical="center" wrapText="1"/>
    </xf>
    <xf numFmtId="0" fontId="16" fillId="0" borderId="4" xfId="2" applyFont="1" applyBorder="1" applyAlignment="1">
      <alignment vertical="center" wrapText="1"/>
    </xf>
    <xf numFmtId="15" fontId="16" fillId="0" borderId="8" xfId="2" applyNumberFormat="1" applyFont="1" applyBorder="1" applyAlignment="1">
      <alignment horizontal="center" vertical="center" wrapText="1"/>
    </xf>
    <xf numFmtId="0" fontId="17" fillId="0" borderId="8" xfId="0" applyFont="1" applyBorder="1" applyAlignment="1">
      <alignment horizontal="center" vertical="center" wrapText="1"/>
    </xf>
    <xf numFmtId="9" fontId="16" fillId="0" borderId="8" xfId="2" applyNumberFormat="1" applyFont="1" applyBorder="1" applyAlignment="1">
      <alignment horizontal="center" vertical="center" wrapText="1"/>
    </xf>
    <xf numFmtId="0" fontId="16" fillId="0" borderId="8" xfId="2" applyFont="1" applyBorder="1" applyAlignment="1">
      <alignment horizontal="center" vertical="center" wrapText="1"/>
    </xf>
    <xf numFmtId="17" fontId="16" fillId="0" borderId="8" xfId="2" applyNumberFormat="1" applyFont="1" applyBorder="1" applyAlignment="1">
      <alignment vertical="center" wrapText="1"/>
    </xf>
    <xf numFmtId="0" fontId="17" fillId="0" borderId="4" xfId="0" applyFont="1" applyFill="1" applyBorder="1" applyAlignment="1">
      <alignment horizontal="center" vertical="center"/>
    </xf>
    <xf numFmtId="17" fontId="17" fillId="0" borderId="4" xfId="0" applyNumberFormat="1" applyFont="1" applyBorder="1" applyAlignment="1">
      <alignment vertical="center"/>
    </xf>
    <xf numFmtId="14" fontId="17" fillId="0" borderId="4" xfId="0" applyNumberFormat="1" applyFont="1" applyBorder="1" applyAlignment="1">
      <alignment horizontal="center" vertical="center"/>
    </xf>
    <xf numFmtId="0" fontId="0" fillId="5" borderId="4" xfId="0" applyFill="1" applyBorder="1" applyAlignment="1">
      <alignment horizontal="center" vertical="center" wrapText="1"/>
    </xf>
    <xf numFmtId="9" fontId="5" fillId="0" borderId="8" xfId="2" applyNumberFormat="1" applyFont="1" applyFill="1" applyBorder="1" applyAlignment="1">
      <alignment horizontal="center" vertical="center" wrapText="1"/>
    </xf>
    <xf numFmtId="17" fontId="0" fillId="0" borderId="4" xfId="0" applyNumberFormat="1" applyBorder="1" applyAlignment="1">
      <alignment horizontal="center" vertical="center"/>
    </xf>
    <xf numFmtId="0" fontId="5" fillId="0" borderId="4" xfId="0" applyFont="1" applyFill="1" applyBorder="1" applyAlignment="1">
      <alignment horizontal="center" vertical="center" wrapText="1"/>
    </xf>
    <xf numFmtId="17" fontId="5" fillId="0" borderId="8" xfId="2" applyNumberFormat="1" applyFont="1" applyFill="1" applyBorder="1" applyAlignment="1">
      <alignment vertical="center" wrapText="1"/>
    </xf>
    <xf numFmtId="17" fontId="5" fillId="0" borderId="8" xfId="2" applyNumberFormat="1" applyFont="1" applyFill="1" applyBorder="1" applyAlignment="1">
      <alignment horizontal="center" vertical="center" wrapText="1"/>
    </xf>
    <xf numFmtId="0" fontId="0" fillId="0" borderId="4" xfId="0" applyFill="1" applyBorder="1" applyAlignment="1">
      <alignment horizontal="center" wrapText="1"/>
    </xf>
    <xf numFmtId="0" fontId="1" fillId="0" borderId="4" xfId="0" applyFont="1" applyBorder="1" applyAlignment="1">
      <alignment horizontal="center" vertical="center" wrapText="1"/>
    </xf>
    <xf numFmtId="0" fontId="5" fillId="3" borderId="4" xfId="0" applyFont="1" applyFill="1" applyBorder="1" applyAlignment="1">
      <alignment horizontal="center" vertical="center" wrapText="1"/>
    </xf>
    <xf numFmtId="17" fontId="1" fillId="0" borderId="0" xfId="0" applyNumberFormat="1" applyFont="1" applyAlignment="1">
      <alignment horizontal="left" vertical="center"/>
    </xf>
    <xf numFmtId="0" fontId="1" fillId="0" borderId="0" xfId="0" applyFont="1" applyAlignment="1">
      <alignment horizontal="left"/>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textRotation="90"/>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textRotation="90"/>
    </xf>
    <xf numFmtId="0" fontId="8" fillId="0" borderId="19" xfId="0" applyFont="1" applyBorder="1" applyAlignment="1">
      <alignment horizontal="center" vertical="center"/>
    </xf>
    <xf numFmtId="0" fontId="0" fillId="0" borderId="0" xfId="0" applyAlignment="1">
      <alignment horizontal="center"/>
    </xf>
    <xf numFmtId="0" fontId="12" fillId="0" borderId="0" xfId="1" applyFont="1" applyBorder="1" applyAlignment="1">
      <alignment horizontal="center" vertical="center"/>
    </xf>
    <xf numFmtId="0" fontId="0" fillId="0" borderId="1" xfId="0" applyBorder="1" applyAlignment="1">
      <alignment horizontal="left"/>
    </xf>
    <xf numFmtId="0" fontId="0" fillId="0" borderId="3" xfId="0" applyBorder="1" applyAlignment="1">
      <alignment horizontal="left"/>
    </xf>
    <xf numFmtId="0" fontId="13" fillId="0" borderId="2" xfId="0" applyFont="1" applyBorder="1" applyAlignment="1">
      <alignment horizontal="center"/>
    </xf>
    <xf numFmtId="0" fontId="13" fillId="0" borderId="3" xfId="0" applyFont="1" applyBorder="1" applyAlignment="1">
      <alignment horizontal="center"/>
    </xf>
  </cellXfs>
  <cellStyles count="3">
    <cellStyle name="Heading 1" xfId="1" builtinId="16"/>
    <cellStyle name="Normal" xfId="0" builtinId="0"/>
    <cellStyle name="Normal 2" xfId="2"/>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122780</xdr:colOff>
      <xdr:row>0</xdr:row>
      <xdr:rowOff>68978</xdr:rowOff>
    </xdr:from>
    <xdr:to>
      <xdr:col>3</xdr:col>
      <xdr:colOff>866567</xdr:colOff>
      <xdr:row>0</xdr:row>
      <xdr:rowOff>596621</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780" y="68978"/>
          <a:ext cx="4721260" cy="527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0</xdr:row>
      <xdr:rowOff>57151</xdr:rowOff>
    </xdr:from>
    <xdr:to>
      <xdr:col>3</xdr:col>
      <xdr:colOff>0</xdr:colOff>
      <xdr:row>0</xdr:row>
      <xdr:rowOff>581025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7151"/>
          <a:ext cx="3409950"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4"/>
  <sheetViews>
    <sheetView topLeftCell="A7" zoomScale="86" workbookViewId="0">
      <selection activeCell="E22" sqref="E22"/>
    </sheetView>
  </sheetViews>
  <sheetFormatPr defaultRowHeight="15" x14ac:dyDescent="0.25"/>
  <cols>
    <col min="2" max="2" width="17" customWidth="1"/>
    <col min="3" max="3" width="17.5703125" customWidth="1"/>
    <col min="4" max="4" width="18.42578125" customWidth="1"/>
    <col min="5" max="5" width="16.140625" customWidth="1"/>
    <col min="6" max="6" width="19.140625" customWidth="1"/>
    <col min="7" max="8" width="22.140625" customWidth="1"/>
    <col min="9" max="9" width="17" customWidth="1"/>
    <col min="11" max="11" width="17.5703125" customWidth="1"/>
    <col min="12" max="12" width="11.5703125" customWidth="1"/>
    <col min="15" max="15" width="14.42578125" customWidth="1"/>
  </cols>
  <sheetData>
    <row r="2" spans="1:19" ht="28.5" customHeight="1" x14ac:dyDescent="0.25">
      <c r="A2" s="142" t="s">
        <v>53</v>
      </c>
      <c r="B2" s="143"/>
      <c r="C2" s="143"/>
      <c r="D2" s="143"/>
      <c r="E2" s="143"/>
      <c r="F2" s="143"/>
      <c r="G2" s="143"/>
      <c r="H2" s="143"/>
      <c r="I2" s="144"/>
      <c r="K2" s="146"/>
      <c r="L2" s="146"/>
      <c r="M2" s="146"/>
      <c r="N2" s="146"/>
      <c r="O2" s="146"/>
      <c r="P2" s="146"/>
      <c r="Q2" s="146"/>
      <c r="R2" s="146"/>
      <c r="S2" s="146"/>
    </row>
    <row r="3" spans="1:19" ht="28.5" customHeight="1" x14ac:dyDescent="0.25">
      <c r="A3" s="142" t="s">
        <v>73</v>
      </c>
      <c r="B3" s="143"/>
      <c r="C3" s="143"/>
      <c r="D3" s="143"/>
      <c r="E3" s="143"/>
      <c r="F3" s="143"/>
      <c r="G3" s="143"/>
      <c r="H3" s="143"/>
      <c r="I3" s="144"/>
      <c r="K3" s="146"/>
      <c r="L3" s="146"/>
      <c r="M3" s="146"/>
      <c r="N3" s="146"/>
      <c r="O3" s="146"/>
      <c r="P3" s="146"/>
      <c r="Q3" s="146"/>
      <c r="R3" s="146"/>
      <c r="S3" s="146"/>
    </row>
    <row r="4" spans="1:19" ht="60.6" customHeight="1" x14ac:dyDescent="0.25">
      <c r="A4" s="21"/>
      <c r="B4" s="22"/>
      <c r="C4" s="24"/>
      <c r="D4" s="4" t="s">
        <v>440</v>
      </c>
      <c r="E4" s="73" t="s">
        <v>120</v>
      </c>
      <c r="F4" s="4" t="s">
        <v>77</v>
      </c>
      <c r="G4" s="4" t="s">
        <v>76</v>
      </c>
      <c r="H4" s="4" t="s">
        <v>139</v>
      </c>
      <c r="I4" s="23"/>
      <c r="K4" s="41"/>
      <c r="L4" s="41"/>
      <c r="M4" s="42"/>
      <c r="N4" s="42"/>
      <c r="O4" s="43"/>
      <c r="P4" s="42"/>
      <c r="Q4" s="42"/>
      <c r="R4" s="42"/>
      <c r="S4" s="41"/>
    </row>
    <row r="5" spans="1:19" ht="21" customHeight="1" x14ac:dyDescent="0.25">
      <c r="A5" s="21"/>
      <c r="B5" s="22"/>
      <c r="C5" s="24"/>
      <c r="D5" s="24">
        <v>1</v>
      </c>
      <c r="E5" s="25">
        <v>2</v>
      </c>
      <c r="F5" s="24">
        <v>3</v>
      </c>
      <c r="G5" s="24">
        <v>4</v>
      </c>
      <c r="H5" s="24">
        <v>5</v>
      </c>
      <c r="I5" s="23"/>
      <c r="K5" s="41"/>
      <c r="L5" s="41"/>
      <c r="M5" s="42"/>
      <c r="N5" s="42"/>
      <c r="O5" s="43"/>
      <c r="P5" s="42"/>
      <c r="Q5" s="42"/>
      <c r="R5" s="42"/>
      <c r="S5" s="41"/>
    </row>
    <row r="6" spans="1:19" ht="95.45" customHeight="1" x14ac:dyDescent="0.25">
      <c r="A6" s="145" t="s">
        <v>74</v>
      </c>
      <c r="B6" s="4" t="s">
        <v>8</v>
      </c>
      <c r="C6" s="5">
        <v>5</v>
      </c>
      <c r="D6" s="6">
        <v>5</v>
      </c>
      <c r="E6" s="7">
        <v>10</v>
      </c>
      <c r="F6" s="8">
        <v>15</v>
      </c>
      <c r="G6" s="9">
        <v>20</v>
      </c>
      <c r="H6" s="9">
        <v>25</v>
      </c>
      <c r="I6" s="10"/>
      <c r="K6" s="147"/>
      <c r="L6" s="42"/>
      <c r="M6" s="44"/>
      <c r="N6" s="42"/>
      <c r="O6" s="42"/>
      <c r="P6" s="42"/>
      <c r="Q6" s="42"/>
      <c r="R6" s="42"/>
      <c r="S6" s="45"/>
    </row>
    <row r="7" spans="1:19" ht="91.35" customHeight="1" thickBot="1" x14ac:dyDescent="0.3">
      <c r="A7" s="145"/>
      <c r="B7" s="4" t="s">
        <v>7</v>
      </c>
      <c r="C7" s="5">
        <v>4</v>
      </c>
      <c r="D7" s="11">
        <v>4</v>
      </c>
      <c r="E7" s="7">
        <v>8</v>
      </c>
      <c r="F7" s="12">
        <v>12</v>
      </c>
      <c r="G7" s="13">
        <v>16</v>
      </c>
      <c r="H7" s="9">
        <v>20</v>
      </c>
      <c r="I7" s="10"/>
      <c r="K7" s="147"/>
      <c r="L7" s="42"/>
      <c r="M7" s="44"/>
      <c r="N7" s="42"/>
      <c r="O7" s="42"/>
      <c r="P7" s="42"/>
      <c r="Q7" s="42"/>
      <c r="R7" s="42"/>
      <c r="S7" s="45"/>
    </row>
    <row r="8" spans="1:19" ht="48" thickBot="1" x14ac:dyDescent="0.3">
      <c r="A8" s="145"/>
      <c r="B8" s="4" t="s">
        <v>6</v>
      </c>
      <c r="C8" s="5">
        <v>3</v>
      </c>
      <c r="D8" s="11">
        <v>3</v>
      </c>
      <c r="E8" s="6">
        <v>6</v>
      </c>
      <c r="F8" s="14">
        <v>9</v>
      </c>
      <c r="G8" s="12">
        <v>12</v>
      </c>
      <c r="H8" s="15">
        <v>15</v>
      </c>
      <c r="I8" s="16" t="s">
        <v>3</v>
      </c>
      <c r="K8" s="147"/>
      <c r="L8" s="42"/>
      <c r="M8" s="44"/>
      <c r="N8" s="42"/>
      <c r="O8" s="42"/>
      <c r="P8" s="42"/>
      <c r="Q8" s="42"/>
      <c r="R8" s="42"/>
      <c r="S8" s="40"/>
    </row>
    <row r="9" spans="1:19" ht="15.75" x14ac:dyDescent="0.25">
      <c r="A9" s="145"/>
      <c r="B9" s="4" t="s">
        <v>5</v>
      </c>
      <c r="C9" s="5">
        <v>2</v>
      </c>
      <c r="D9" s="17">
        <v>2</v>
      </c>
      <c r="E9" s="11">
        <v>4</v>
      </c>
      <c r="F9" s="6">
        <v>6</v>
      </c>
      <c r="G9" s="14">
        <v>8</v>
      </c>
      <c r="H9" s="18">
        <v>10</v>
      </c>
      <c r="I9" s="10"/>
      <c r="K9" s="147"/>
      <c r="L9" s="42"/>
      <c r="M9" s="44"/>
      <c r="N9" s="46"/>
      <c r="O9" s="42"/>
      <c r="P9" s="42"/>
      <c r="Q9" s="42"/>
      <c r="R9" s="42"/>
      <c r="S9" s="45"/>
    </row>
    <row r="10" spans="1:19" ht="91.35" customHeight="1" x14ac:dyDescent="0.25">
      <c r="A10" s="145"/>
      <c r="B10" s="4" t="s">
        <v>4</v>
      </c>
      <c r="C10" s="5">
        <v>1</v>
      </c>
      <c r="D10" s="17">
        <v>1</v>
      </c>
      <c r="E10" s="19">
        <v>2</v>
      </c>
      <c r="F10" s="11">
        <v>3</v>
      </c>
      <c r="G10" s="11">
        <v>4</v>
      </c>
      <c r="H10" s="20">
        <v>5</v>
      </c>
      <c r="I10" s="10"/>
      <c r="K10" s="147"/>
      <c r="L10" s="42"/>
      <c r="M10" s="44"/>
      <c r="N10" s="46"/>
      <c r="O10" s="47"/>
      <c r="P10" s="42"/>
      <c r="Q10" s="42"/>
      <c r="R10" s="42"/>
      <c r="S10" s="45"/>
    </row>
    <row r="11" spans="1:19" ht="15" customHeight="1" x14ac:dyDescent="0.25">
      <c r="B11" s="1"/>
      <c r="C11" s="1"/>
      <c r="D11" s="1"/>
      <c r="E11" s="1"/>
      <c r="F11" s="1"/>
      <c r="G11" s="1"/>
      <c r="H11" s="1"/>
      <c r="I11" s="1"/>
    </row>
    <row r="12" spans="1:19" ht="15" customHeight="1" x14ac:dyDescent="0.25">
      <c r="A12" s="72" t="s">
        <v>203</v>
      </c>
      <c r="B12" s="1"/>
      <c r="C12" s="1"/>
      <c r="D12" s="1"/>
      <c r="E12" s="1"/>
      <c r="F12" s="1"/>
      <c r="G12" s="1"/>
      <c r="H12" s="1"/>
      <c r="I12" s="1"/>
    </row>
    <row r="13" spans="1:19" ht="15" customHeight="1" thickBot="1" x14ac:dyDescent="0.3">
      <c r="B13" s="1"/>
      <c r="C13" s="1"/>
      <c r="D13" s="1"/>
      <c r="E13" s="1"/>
      <c r="F13" s="1"/>
      <c r="G13" s="1"/>
      <c r="H13" s="1"/>
      <c r="I13" s="1"/>
    </row>
    <row r="14" spans="1:19" ht="33.6" customHeight="1" x14ac:dyDescent="0.25">
      <c r="B14" s="39" t="s">
        <v>72</v>
      </c>
      <c r="C14" s="31">
        <v>1</v>
      </c>
      <c r="D14" s="32">
        <v>2</v>
      </c>
      <c r="E14" s="32">
        <v>3</v>
      </c>
      <c r="F14" s="32">
        <v>4</v>
      </c>
      <c r="G14" s="33">
        <v>5</v>
      </c>
      <c r="H14" s="1"/>
      <c r="I14" s="1"/>
    </row>
    <row r="15" spans="1:19" ht="51.95" customHeight="1" x14ac:dyDescent="0.25">
      <c r="B15" s="34" t="s">
        <v>54</v>
      </c>
      <c r="C15" s="29" t="s">
        <v>58</v>
      </c>
      <c r="D15" s="29" t="s">
        <v>68</v>
      </c>
      <c r="E15" s="29" t="s">
        <v>71</v>
      </c>
      <c r="F15" s="29" t="s">
        <v>56</v>
      </c>
      <c r="G15" s="35" t="s">
        <v>55</v>
      </c>
      <c r="H15" s="1"/>
      <c r="I15" s="1"/>
    </row>
    <row r="16" spans="1:19" ht="35.450000000000003" customHeight="1" x14ac:dyDescent="0.25">
      <c r="B16" s="34" t="s">
        <v>59</v>
      </c>
      <c r="C16" s="29" t="s">
        <v>62</v>
      </c>
      <c r="D16" s="30" t="s">
        <v>69</v>
      </c>
      <c r="E16" s="29" t="s">
        <v>63</v>
      </c>
      <c r="F16" s="30" t="s">
        <v>70</v>
      </c>
      <c r="G16" s="35" t="s">
        <v>61</v>
      </c>
    </row>
    <row r="17" spans="1:14" ht="44.45" customHeight="1" thickBot="1" x14ac:dyDescent="0.3">
      <c r="B17" s="36" t="s">
        <v>60</v>
      </c>
      <c r="C17" s="37" t="s">
        <v>65</v>
      </c>
      <c r="D17" s="37" t="s">
        <v>57</v>
      </c>
      <c r="E17" s="37" t="s">
        <v>66</v>
      </c>
      <c r="F17" s="37" t="s">
        <v>67</v>
      </c>
      <c r="G17" s="38" t="s">
        <v>64</v>
      </c>
    </row>
    <row r="19" spans="1:14" x14ac:dyDescent="0.25">
      <c r="B19" s="1" t="s">
        <v>13</v>
      </c>
      <c r="C19" s="1" t="s">
        <v>24</v>
      </c>
      <c r="D19" s="1" t="s">
        <v>171</v>
      </c>
      <c r="E19" s="1" t="s">
        <v>9</v>
      </c>
    </row>
    <row r="20" spans="1:14" x14ac:dyDescent="0.25">
      <c r="B20" s="1"/>
      <c r="C20" s="26">
        <v>-50</v>
      </c>
      <c r="D20" s="48" t="s">
        <v>170</v>
      </c>
      <c r="E20" s="27" t="s">
        <v>136</v>
      </c>
    </row>
    <row r="21" spans="1:14" x14ac:dyDescent="0.25">
      <c r="K21" t="s">
        <v>202</v>
      </c>
    </row>
    <row r="24" spans="1:14" s="49" customFormat="1" x14ac:dyDescent="0.25">
      <c r="A24" s="28" t="s">
        <v>202</v>
      </c>
      <c r="B24" s="141" t="s">
        <v>503</v>
      </c>
      <c r="C24" s="141"/>
      <c r="D24" s="141"/>
      <c r="E24" s="141"/>
      <c r="F24" s="28" t="s">
        <v>454</v>
      </c>
      <c r="G24" s="28" t="s">
        <v>202</v>
      </c>
      <c r="H24" s="71" t="s">
        <v>453</v>
      </c>
      <c r="I24" s="28"/>
      <c r="J24" s="28"/>
      <c r="K24" s="28"/>
      <c r="L24" s="28"/>
      <c r="M24" s="28" t="s">
        <v>44</v>
      </c>
      <c r="N24" s="28"/>
    </row>
  </sheetData>
  <mergeCells count="7">
    <mergeCell ref="B24:E24"/>
    <mergeCell ref="A2:I2"/>
    <mergeCell ref="A6:A10"/>
    <mergeCell ref="A3:I3"/>
    <mergeCell ref="K2:S2"/>
    <mergeCell ref="K3:S3"/>
    <mergeCell ref="K6:K10"/>
  </mergeCells>
  <pageMargins left="0.70866141732283472" right="0.70866141732283472" top="0.74803149606299213" bottom="0.74803149606299213" header="0.31496062992125984" footer="0.31496062992125984"/>
  <pageSetup paperSize="8" fitToHeight="0" orientation="landscape" r:id="rId1"/>
  <headerFooter>
    <oddFooter>&amp;L&amp;9Version:  V2.0
Date:        August, 2018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1"/>
  <sheetViews>
    <sheetView zoomScale="60" zoomScaleNormal="60" workbookViewId="0">
      <pane ySplit="2" topLeftCell="A18" activePane="bottomLeft" state="frozen"/>
      <selection activeCell="A24" sqref="A24:XFD24"/>
      <selection pane="bottomLeft" activeCell="P58" sqref="P58"/>
    </sheetView>
  </sheetViews>
  <sheetFormatPr defaultRowHeight="15" x14ac:dyDescent="0.25"/>
  <cols>
    <col min="1" max="1" width="9.85546875" customWidth="1"/>
    <col min="2" max="2" width="21.7109375" customWidth="1"/>
    <col min="3" max="3" width="30.28515625" customWidth="1"/>
    <col min="4" max="4" width="24.140625" customWidth="1"/>
    <col min="5" max="5" width="28.7109375" customWidth="1"/>
    <col min="6" max="6" width="15" customWidth="1"/>
    <col min="7" max="7" width="12.42578125" customWidth="1"/>
    <col min="8" max="8" width="16.7109375" customWidth="1"/>
    <col min="9" max="9" width="14.140625" customWidth="1"/>
    <col min="10" max="10" width="26.7109375" customWidth="1"/>
    <col min="11" max="11" width="7.7109375" customWidth="1"/>
    <col min="12" max="12" width="8.5703125" customWidth="1"/>
    <col min="13" max="13" width="11.42578125" customWidth="1"/>
    <col min="14" max="14" width="14.140625" customWidth="1"/>
    <col min="15" max="15" width="13.85546875" customWidth="1"/>
    <col min="16" max="16" width="60.7109375" customWidth="1"/>
    <col min="17" max="17" width="15.42578125" hidden="1" customWidth="1"/>
    <col min="18" max="18" width="14.42578125" hidden="1" customWidth="1"/>
    <col min="19" max="20" width="14.42578125" customWidth="1"/>
    <col min="21" max="21" width="14.85546875" customWidth="1"/>
    <col min="22" max="22" width="16.85546875" customWidth="1"/>
  </cols>
  <sheetData>
    <row r="1" spans="1:29" ht="51.75" customHeight="1" x14ac:dyDescent="0.25">
      <c r="E1" s="148"/>
      <c r="F1" s="148"/>
      <c r="G1" s="148"/>
      <c r="H1" s="148"/>
      <c r="I1" s="148"/>
      <c r="J1" s="148"/>
      <c r="K1" s="148"/>
      <c r="L1" s="148"/>
      <c r="M1" s="66"/>
      <c r="N1" s="66"/>
      <c r="O1" s="66"/>
      <c r="P1" s="66"/>
      <c r="Q1" s="66"/>
      <c r="R1" s="66"/>
      <c r="S1" s="66"/>
      <c r="T1" s="66"/>
      <c r="U1" s="66"/>
      <c r="V1" s="66"/>
    </row>
    <row r="2" spans="1:29" s="52" customFormat="1" ht="47.25" x14ac:dyDescent="0.25">
      <c r="A2" s="53" t="s">
        <v>0</v>
      </c>
      <c r="B2" s="53" t="s">
        <v>1</v>
      </c>
      <c r="C2" s="53" t="s">
        <v>172</v>
      </c>
      <c r="D2" s="53" t="s">
        <v>428</v>
      </c>
      <c r="E2" s="53" t="s">
        <v>47</v>
      </c>
      <c r="F2" s="53" t="s">
        <v>54</v>
      </c>
      <c r="G2" s="53" t="s">
        <v>169</v>
      </c>
      <c r="H2" s="53" t="s">
        <v>60</v>
      </c>
      <c r="I2" s="53" t="s">
        <v>49</v>
      </c>
      <c r="J2" s="54" t="s">
        <v>185</v>
      </c>
      <c r="K2" s="55" t="s">
        <v>50</v>
      </c>
      <c r="L2" s="53" t="s">
        <v>48</v>
      </c>
      <c r="M2" s="53" t="s">
        <v>51</v>
      </c>
      <c r="N2" s="53" t="s">
        <v>30</v>
      </c>
      <c r="O2" s="53" t="s">
        <v>52</v>
      </c>
      <c r="P2" s="53" t="s">
        <v>78</v>
      </c>
      <c r="Q2" s="53" t="s">
        <v>138</v>
      </c>
      <c r="R2" s="53" t="s">
        <v>13</v>
      </c>
      <c r="S2" s="53" t="s">
        <v>509</v>
      </c>
      <c r="T2" s="53" t="s">
        <v>508</v>
      </c>
      <c r="U2" s="53" t="s">
        <v>22</v>
      </c>
      <c r="V2" s="53" t="s">
        <v>23</v>
      </c>
      <c r="W2" s="50"/>
      <c r="X2" s="50"/>
      <c r="Y2" s="50"/>
      <c r="Z2" s="50"/>
      <c r="AA2" s="50"/>
      <c r="AB2" s="51"/>
      <c r="AC2" s="51"/>
    </row>
    <row r="3" spans="1:29" ht="345" x14ac:dyDescent="0.25">
      <c r="A3" s="30" t="s">
        <v>45</v>
      </c>
      <c r="B3" s="78" t="s">
        <v>387</v>
      </c>
      <c r="C3" s="30" t="s">
        <v>152</v>
      </c>
      <c r="D3" s="30" t="s">
        <v>2</v>
      </c>
      <c r="E3" s="30" t="s">
        <v>189</v>
      </c>
      <c r="F3" s="29">
        <v>2</v>
      </c>
      <c r="G3" s="30">
        <v>4</v>
      </c>
      <c r="H3" s="30">
        <v>4</v>
      </c>
      <c r="I3" s="30">
        <f>F3+G3+H3</f>
        <v>10</v>
      </c>
      <c r="J3" s="30" t="s">
        <v>75</v>
      </c>
      <c r="K3" s="30">
        <v>2</v>
      </c>
      <c r="L3" s="30">
        <v>5</v>
      </c>
      <c r="M3" s="30">
        <f>K3*L3</f>
        <v>10</v>
      </c>
      <c r="N3" s="30">
        <f>I3*M3</f>
        <v>100</v>
      </c>
      <c r="O3" s="57" t="s">
        <v>9</v>
      </c>
      <c r="P3" s="134" t="s">
        <v>388</v>
      </c>
      <c r="Q3" s="63">
        <v>2</v>
      </c>
      <c r="R3" s="63" t="s">
        <v>24</v>
      </c>
      <c r="S3" s="134">
        <f>N3/M3</f>
        <v>10</v>
      </c>
      <c r="T3" s="139">
        <f>N3-S3</f>
        <v>90</v>
      </c>
      <c r="U3" s="58" t="s">
        <v>176</v>
      </c>
      <c r="V3" s="58" t="s">
        <v>403</v>
      </c>
      <c r="W3" s="2"/>
      <c r="X3" s="2"/>
      <c r="Y3" s="2"/>
      <c r="Z3" s="2"/>
      <c r="AA3" s="2"/>
      <c r="AB3" s="3"/>
      <c r="AC3" s="3"/>
    </row>
    <row r="4" spans="1:29" ht="240" x14ac:dyDescent="0.25">
      <c r="A4" s="30" t="s">
        <v>228</v>
      </c>
      <c r="B4" s="78" t="s">
        <v>460</v>
      </c>
      <c r="C4" s="30" t="s">
        <v>490</v>
      </c>
      <c r="D4" s="30" t="s">
        <v>2</v>
      </c>
      <c r="E4" s="74"/>
      <c r="F4" s="79"/>
      <c r="G4" s="74"/>
      <c r="H4" s="74"/>
      <c r="I4" s="74"/>
      <c r="J4" s="77" t="s">
        <v>229</v>
      </c>
      <c r="K4" s="30">
        <v>4</v>
      </c>
      <c r="L4" s="30">
        <v>3</v>
      </c>
      <c r="M4" s="30">
        <v>12</v>
      </c>
      <c r="N4" s="30">
        <v>12</v>
      </c>
      <c r="O4" s="61" t="s">
        <v>12</v>
      </c>
      <c r="P4" s="78" t="s">
        <v>389</v>
      </c>
      <c r="Q4" s="63"/>
      <c r="R4" s="63"/>
      <c r="S4" s="134">
        <f t="shared" ref="S4:S58" si="0">N4/M4</f>
        <v>1</v>
      </c>
      <c r="T4" s="63">
        <f t="shared" ref="T4:T58" si="1">N4-S4</f>
        <v>11</v>
      </c>
      <c r="U4" s="58" t="s">
        <v>230</v>
      </c>
      <c r="V4" s="58" t="s">
        <v>403</v>
      </c>
      <c r="W4" s="2"/>
      <c r="X4" s="2"/>
      <c r="Y4" s="2"/>
      <c r="Z4" s="2"/>
      <c r="AA4" s="2"/>
      <c r="AB4" s="3"/>
      <c r="AC4" s="3"/>
    </row>
    <row r="5" spans="1:29" ht="270" x14ac:dyDescent="0.25">
      <c r="A5" s="30" t="s">
        <v>234</v>
      </c>
      <c r="B5" s="78" t="s">
        <v>461</v>
      </c>
      <c r="C5" s="30" t="s">
        <v>490</v>
      </c>
      <c r="D5" s="30" t="s">
        <v>235</v>
      </c>
      <c r="E5" s="74"/>
      <c r="F5" s="79"/>
      <c r="G5" s="74"/>
      <c r="H5" s="74"/>
      <c r="I5" s="74"/>
      <c r="J5" s="137" t="s">
        <v>359</v>
      </c>
      <c r="K5" s="30">
        <v>5</v>
      </c>
      <c r="L5" s="30">
        <v>5</v>
      </c>
      <c r="M5" s="30">
        <v>25</v>
      </c>
      <c r="N5" s="30">
        <v>25</v>
      </c>
      <c r="O5" s="57" t="s">
        <v>232</v>
      </c>
      <c r="P5" s="137" t="s">
        <v>390</v>
      </c>
      <c r="Q5" s="63"/>
      <c r="R5" s="63"/>
      <c r="S5" s="134">
        <f t="shared" si="0"/>
        <v>1</v>
      </c>
      <c r="T5" s="63">
        <f t="shared" si="1"/>
        <v>24</v>
      </c>
      <c r="U5" s="58" t="s">
        <v>236</v>
      </c>
      <c r="V5" s="58" t="s">
        <v>209</v>
      </c>
      <c r="W5" s="2"/>
      <c r="X5" s="2"/>
      <c r="Y5" s="2"/>
      <c r="Z5" s="2"/>
      <c r="AA5" s="2"/>
      <c r="AB5" s="3"/>
      <c r="AC5" s="3"/>
    </row>
    <row r="6" spans="1:29" ht="261.75" customHeight="1" x14ac:dyDescent="0.25">
      <c r="A6" s="30" t="s">
        <v>346</v>
      </c>
      <c r="B6" s="78" t="s">
        <v>462</v>
      </c>
      <c r="C6" s="30" t="s">
        <v>490</v>
      </c>
      <c r="D6" s="30" t="s">
        <v>2</v>
      </c>
      <c r="E6" s="74"/>
      <c r="F6" s="74"/>
      <c r="G6" s="74"/>
      <c r="H6" s="74"/>
      <c r="I6" s="74"/>
      <c r="J6" s="132" t="s">
        <v>347</v>
      </c>
      <c r="K6" s="30">
        <v>5</v>
      </c>
      <c r="L6" s="30">
        <v>1</v>
      </c>
      <c r="M6" s="30">
        <v>5</v>
      </c>
      <c r="N6" s="30">
        <v>5</v>
      </c>
      <c r="O6" s="68" t="s">
        <v>218</v>
      </c>
      <c r="P6" s="78" t="s">
        <v>364</v>
      </c>
      <c r="Q6" s="63"/>
      <c r="R6" s="63"/>
      <c r="S6" s="134">
        <f t="shared" si="0"/>
        <v>1</v>
      </c>
      <c r="T6" s="63">
        <f t="shared" si="1"/>
        <v>4</v>
      </c>
      <c r="U6" s="58" t="s">
        <v>345</v>
      </c>
      <c r="V6" s="58" t="s">
        <v>34</v>
      </c>
      <c r="W6" s="2"/>
      <c r="X6" s="2"/>
      <c r="Y6" s="2"/>
      <c r="Z6" s="2"/>
      <c r="AA6" s="2"/>
      <c r="AB6" s="3"/>
      <c r="AC6" s="3"/>
    </row>
    <row r="7" spans="1:29" ht="150" x14ac:dyDescent="0.25">
      <c r="A7" s="30" t="s">
        <v>360</v>
      </c>
      <c r="B7" s="78" t="s">
        <v>463</v>
      </c>
      <c r="C7" s="30" t="s">
        <v>490</v>
      </c>
      <c r="D7" s="30" t="s">
        <v>361</v>
      </c>
      <c r="E7" s="74"/>
      <c r="F7" s="79"/>
      <c r="G7" s="74"/>
      <c r="H7" s="74"/>
      <c r="I7" s="74"/>
      <c r="J7" s="137" t="s">
        <v>362</v>
      </c>
      <c r="K7" s="30">
        <v>5</v>
      </c>
      <c r="L7" s="30">
        <v>1</v>
      </c>
      <c r="M7" s="30">
        <v>5</v>
      </c>
      <c r="N7" s="30">
        <v>5</v>
      </c>
      <c r="O7" s="68" t="s">
        <v>218</v>
      </c>
      <c r="P7" s="137" t="s">
        <v>363</v>
      </c>
      <c r="Q7" s="63"/>
      <c r="R7" s="63"/>
      <c r="S7" s="134">
        <f t="shared" si="0"/>
        <v>1</v>
      </c>
      <c r="T7" s="63">
        <f t="shared" si="1"/>
        <v>4</v>
      </c>
      <c r="U7" s="58" t="s">
        <v>345</v>
      </c>
      <c r="V7" s="58" t="s">
        <v>403</v>
      </c>
      <c r="W7" s="2"/>
      <c r="X7" s="2"/>
      <c r="Y7" s="2"/>
      <c r="Z7" s="2"/>
      <c r="AA7" s="2"/>
      <c r="AB7" s="3"/>
      <c r="AC7" s="3"/>
    </row>
    <row r="8" spans="1:29" ht="135" x14ac:dyDescent="0.25">
      <c r="A8" s="30" t="s">
        <v>46</v>
      </c>
      <c r="B8" s="78" t="s">
        <v>464</v>
      </c>
      <c r="C8" s="30" t="s">
        <v>147</v>
      </c>
      <c r="D8" s="30" t="s">
        <v>10</v>
      </c>
      <c r="E8" s="30" t="s">
        <v>79</v>
      </c>
      <c r="F8" s="30">
        <v>1</v>
      </c>
      <c r="G8" s="30">
        <v>5</v>
      </c>
      <c r="H8" s="30">
        <v>3</v>
      </c>
      <c r="I8" s="30">
        <f>F8+G8+H8</f>
        <v>9</v>
      </c>
      <c r="J8" s="30" t="s">
        <v>80</v>
      </c>
      <c r="K8" s="30">
        <v>2</v>
      </c>
      <c r="L8" s="30">
        <v>1</v>
      </c>
      <c r="M8" s="30">
        <f>K8*L8</f>
        <v>2</v>
      </c>
      <c r="N8" s="30">
        <f>I8*M8</f>
        <v>18</v>
      </c>
      <c r="O8" s="59" t="s">
        <v>24</v>
      </c>
      <c r="P8" s="134" t="s">
        <v>186</v>
      </c>
      <c r="Q8" s="63">
        <v>2</v>
      </c>
      <c r="R8" s="63" t="s">
        <v>24</v>
      </c>
      <c r="S8" s="134">
        <f t="shared" si="0"/>
        <v>9</v>
      </c>
      <c r="T8" s="63">
        <f t="shared" si="1"/>
        <v>9</v>
      </c>
      <c r="U8" s="58" t="s">
        <v>176</v>
      </c>
      <c r="V8" s="58" t="s">
        <v>176</v>
      </c>
      <c r="W8" s="2"/>
      <c r="X8" s="2"/>
      <c r="Y8" s="2"/>
      <c r="Z8" s="2"/>
      <c r="AA8" s="2"/>
      <c r="AB8" s="3"/>
      <c r="AC8" s="3"/>
    </row>
    <row r="9" spans="1:29" ht="255" x14ac:dyDescent="0.25">
      <c r="A9" s="30" t="s">
        <v>352</v>
      </c>
      <c r="B9" s="78" t="s">
        <v>465</v>
      </c>
      <c r="C9" s="30" t="s">
        <v>491</v>
      </c>
      <c r="D9" s="30" t="s">
        <v>353</v>
      </c>
      <c r="E9" s="74"/>
      <c r="F9" s="74"/>
      <c r="G9" s="74"/>
      <c r="H9" s="74"/>
      <c r="I9" s="74"/>
      <c r="J9" s="78" t="s">
        <v>354</v>
      </c>
      <c r="K9" s="30">
        <v>2</v>
      </c>
      <c r="L9" s="30">
        <v>3</v>
      </c>
      <c r="M9" s="30">
        <v>6</v>
      </c>
      <c r="N9" s="30">
        <v>6</v>
      </c>
      <c r="O9" s="68" t="s">
        <v>218</v>
      </c>
      <c r="P9" s="134" t="s">
        <v>355</v>
      </c>
      <c r="Q9" s="63"/>
      <c r="R9" s="63"/>
      <c r="S9" s="134">
        <f t="shared" si="0"/>
        <v>1</v>
      </c>
      <c r="T9" s="63">
        <f t="shared" si="1"/>
        <v>5</v>
      </c>
      <c r="U9" s="58" t="s">
        <v>345</v>
      </c>
      <c r="V9" s="58" t="s">
        <v>403</v>
      </c>
      <c r="W9" s="2"/>
      <c r="X9" s="2"/>
      <c r="Y9" s="2"/>
      <c r="Z9" s="2"/>
      <c r="AA9" s="2"/>
      <c r="AB9" s="3"/>
      <c r="AC9" s="3"/>
    </row>
    <row r="10" spans="1:29" ht="120" x14ac:dyDescent="0.25">
      <c r="A10" s="30" t="s">
        <v>81</v>
      </c>
      <c r="B10" s="78" t="s">
        <v>190</v>
      </c>
      <c r="C10" s="30" t="s">
        <v>148</v>
      </c>
      <c r="D10" s="30" t="s">
        <v>11</v>
      </c>
      <c r="E10" s="30" t="s">
        <v>118</v>
      </c>
      <c r="F10" s="30">
        <v>2</v>
      </c>
      <c r="G10" s="30">
        <v>4</v>
      </c>
      <c r="H10" s="30">
        <v>3</v>
      </c>
      <c r="I10" s="30">
        <f t="shared" ref="I10:I57" si="2">F10+G10+H10</f>
        <v>9</v>
      </c>
      <c r="J10" s="30" t="s">
        <v>119</v>
      </c>
      <c r="K10" s="30">
        <v>2</v>
      </c>
      <c r="L10" s="30">
        <v>4</v>
      </c>
      <c r="M10" s="30">
        <f t="shared" ref="M10:M58" si="3">K10*L10</f>
        <v>8</v>
      </c>
      <c r="N10" s="30">
        <f t="shared" ref="N10:N58" si="4">I10*M10</f>
        <v>72</v>
      </c>
      <c r="O10" s="61" t="s">
        <v>12</v>
      </c>
      <c r="P10" s="134" t="s">
        <v>187</v>
      </c>
      <c r="Q10" s="63">
        <v>2</v>
      </c>
      <c r="R10" s="63" t="s">
        <v>24</v>
      </c>
      <c r="S10" s="134">
        <f t="shared" si="0"/>
        <v>9</v>
      </c>
      <c r="T10" s="139">
        <f t="shared" si="1"/>
        <v>63</v>
      </c>
      <c r="U10" s="58" t="s">
        <v>176</v>
      </c>
      <c r="V10" s="58" t="s">
        <v>176</v>
      </c>
      <c r="W10" s="2"/>
      <c r="X10" s="2"/>
      <c r="Y10" s="2"/>
      <c r="Z10" s="2"/>
      <c r="AA10" s="2"/>
      <c r="AB10" s="3"/>
      <c r="AC10" s="3"/>
    </row>
    <row r="11" spans="1:29" ht="255" x14ac:dyDescent="0.25">
      <c r="A11" s="30" t="s">
        <v>375</v>
      </c>
      <c r="B11" s="78" t="s">
        <v>465</v>
      </c>
      <c r="C11" s="30" t="s">
        <v>376</v>
      </c>
      <c r="D11" s="30" t="s">
        <v>11</v>
      </c>
      <c r="E11" s="74"/>
      <c r="F11" s="74"/>
      <c r="G11" s="74"/>
      <c r="H11" s="74"/>
      <c r="I11" s="74"/>
      <c r="J11" s="30" t="s">
        <v>391</v>
      </c>
      <c r="K11" s="30">
        <v>2</v>
      </c>
      <c r="L11" s="30">
        <v>3</v>
      </c>
      <c r="M11" s="30">
        <v>6</v>
      </c>
      <c r="N11" s="30">
        <v>6</v>
      </c>
      <c r="O11" s="76" t="s">
        <v>218</v>
      </c>
      <c r="P11" s="134" t="s">
        <v>377</v>
      </c>
      <c r="Q11" s="63"/>
      <c r="R11" s="63"/>
      <c r="S11" s="134">
        <f t="shared" si="0"/>
        <v>1</v>
      </c>
      <c r="T11" s="63">
        <f t="shared" si="1"/>
        <v>5</v>
      </c>
      <c r="U11" s="58" t="s">
        <v>378</v>
      </c>
      <c r="V11" s="58" t="s">
        <v>403</v>
      </c>
      <c r="W11" s="2"/>
      <c r="X11" s="2"/>
      <c r="Y11" s="2"/>
      <c r="Z11" s="2"/>
      <c r="AA11" s="2"/>
      <c r="AB11" s="3"/>
      <c r="AC11" s="3"/>
    </row>
    <row r="12" spans="1:29" ht="300" x14ac:dyDescent="0.25">
      <c r="A12" s="30" t="s">
        <v>82</v>
      </c>
      <c r="B12" s="78" t="s">
        <v>191</v>
      </c>
      <c r="C12" s="30" t="s">
        <v>151</v>
      </c>
      <c r="D12" s="30" t="s">
        <v>374</v>
      </c>
      <c r="E12" s="30" t="s">
        <v>105</v>
      </c>
      <c r="F12" s="30">
        <v>4</v>
      </c>
      <c r="G12" s="30">
        <v>5</v>
      </c>
      <c r="H12" s="30">
        <v>4</v>
      </c>
      <c r="I12" s="30">
        <f t="shared" si="2"/>
        <v>13</v>
      </c>
      <c r="J12" s="30" t="s">
        <v>121</v>
      </c>
      <c r="K12" s="30">
        <v>2</v>
      </c>
      <c r="L12" s="30">
        <v>4</v>
      </c>
      <c r="M12" s="30">
        <f t="shared" si="3"/>
        <v>8</v>
      </c>
      <c r="N12" s="30">
        <f t="shared" si="4"/>
        <v>104</v>
      </c>
      <c r="O12" s="57" t="s">
        <v>9</v>
      </c>
      <c r="P12" s="134" t="s">
        <v>392</v>
      </c>
      <c r="Q12" s="67">
        <v>4</v>
      </c>
      <c r="R12" s="67" t="s">
        <v>24</v>
      </c>
      <c r="S12" s="134">
        <f t="shared" si="0"/>
        <v>13</v>
      </c>
      <c r="T12" s="139">
        <f t="shared" si="1"/>
        <v>91</v>
      </c>
      <c r="U12" s="58" t="s">
        <v>37</v>
      </c>
      <c r="V12" s="58" t="s">
        <v>403</v>
      </c>
      <c r="W12" s="2"/>
      <c r="X12" s="2"/>
      <c r="Y12" s="2"/>
      <c r="Z12" s="2"/>
      <c r="AA12" s="2"/>
      <c r="AB12" s="3"/>
      <c r="AC12" s="3"/>
    </row>
    <row r="13" spans="1:29" ht="150" x14ac:dyDescent="0.25">
      <c r="A13" s="30" t="s">
        <v>356</v>
      </c>
      <c r="B13" s="78" t="s">
        <v>466</v>
      </c>
      <c r="C13" s="30" t="s">
        <v>489</v>
      </c>
      <c r="D13" s="30" t="s">
        <v>357</v>
      </c>
      <c r="E13" s="74"/>
      <c r="F13" s="74"/>
      <c r="G13" s="74"/>
      <c r="H13" s="74"/>
      <c r="I13" s="74"/>
      <c r="J13" s="78" t="s">
        <v>358</v>
      </c>
      <c r="K13" s="30">
        <v>2</v>
      </c>
      <c r="L13" s="30">
        <v>2</v>
      </c>
      <c r="M13" s="30">
        <v>4</v>
      </c>
      <c r="N13" s="30">
        <v>4</v>
      </c>
      <c r="O13" s="131" t="s">
        <v>24</v>
      </c>
      <c r="P13" s="134" t="s">
        <v>393</v>
      </c>
      <c r="Q13" s="67"/>
      <c r="R13" s="67"/>
      <c r="S13" s="134">
        <f t="shared" si="0"/>
        <v>1</v>
      </c>
      <c r="T13" s="63">
        <f t="shared" si="1"/>
        <v>3</v>
      </c>
      <c r="U13" s="58" t="s">
        <v>345</v>
      </c>
      <c r="V13" s="58" t="s">
        <v>403</v>
      </c>
      <c r="W13" s="2"/>
      <c r="X13" s="2"/>
      <c r="Y13" s="2"/>
      <c r="Z13" s="2"/>
      <c r="AA13" s="2"/>
      <c r="AB13" s="3"/>
      <c r="AC13" s="3"/>
    </row>
    <row r="14" spans="1:29" ht="240" x14ac:dyDescent="0.25">
      <c r="A14" s="30" t="s">
        <v>83</v>
      </c>
      <c r="B14" s="78" t="s">
        <v>467</v>
      </c>
      <c r="C14" s="30" t="s">
        <v>149</v>
      </c>
      <c r="D14" s="30" t="s">
        <v>39</v>
      </c>
      <c r="E14" s="30" t="s">
        <v>106</v>
      </c>
      <c r="F14" s="30">
        <v>1</v>
      </c>
      <c r="G14" s="30">
        <v>4</v>
      </c>
      <c r="H14" s="30">
        <v>3</v>
      </c>
      <c r="I14" s="30">
        <f t="shared" si="2"/>
        <v>8</v>
      </c>
      <c r="J14" s="30" t="s">
        <v>122</v>
      </c>
      <c r="K14" s="30">
        <v>2</v>
      </c>
      <c r="L14" s="30">
        <v>1</v>
      </c>
      <c r="M14" s="30">
        <f t="shared" si="3"/>
        <v>2</v>
      </c>
      <c r="N14" s="30">
        <f t="shared" si="4"/>
        <v>16</v>
      </c>
      <c r="O14" s="59" t="s">
        <v>24</v>
      </c>
      <c r="P14" s="134" t="s">
        <v>394</v>
      </c>
      <c r="Q14" s="63">
        <v>2</v>
      </c>
      <c r="R14" s="63" t="s">
        <v>24</v>
      </c>
      <c r="S14" s="134">
        <f t="shared" si="0"/>
        <v>8</v>
      </c>
      <c r="T14" s="63">
        <f t="shared" si="1"/>
        <v>8</v>
      </c>
      <c r="U14" s="58" t="s">
        <v>34</v>
      </c>
      <c r="V14" s="58" t="s">
        <v>34</v>
      </c>
      <c r="W14" s="2"/>
      <c r="X14" s="2"/>
      <c r="Y14" s="2"/>
      <c r="Z14" s="2"/>
      <c r="AA14" s="2"/>
      <c r="AB14" s="3"/>
      <c r="AC14" s="3"/>
    </row>
    <row r="15" spans="1:29" ht="240" x14ac:dyDescent="0.25">
      <c r="A15" s="30" t="s">
        <v>231</v>
      </c>
      <c r="B15" s="78" t="s">
        <v>468</v>
      </c>
      <c r="C15" s="30" t="s">
        <v>488</v>
      </c>
      <c r="D15" s="30" t="s">
        <v>39</v>
      </c>
      <c r="E15" s="74"/>
      <c r="F15" s="74"/>
      <c r="G15" s="74"/>
      <c r="H15" s="74"/>
      <c r="I15" s="74"/>
      <c r="J15" s="77" t="s">
        <v>395</v>
      </c>
      <c r="K15" s="30">
        <v>5</v>
      </c>
      <c r="L15" s="30">
        <v>5</v>
      </c>
      <c r="M15" s="30">
        <v>25</v>
      </c>
      <c r="N15" s="30">
        <v>25</v>
      </c>
      <c r="O15" s="57" t="s">
        <v>9</v>
      </c>
      <c r="P15" s="78" t="s">
        <v>426</v>
      </c>
      <c r="Q15" s="63"/>
      <c r="R15" s="63"/>
      <c r="S15" s="134">
        <f t="shared" si="0"/>
        <v>1</v>
      </c>
      <c r="T15" s="63">
        <f t="shared" si="1"/>
        <v>24</v>
      </c>
      <c r="U15" s="58" t="s">
        <v>34</v>
      </c>
      <c r="V15" s="58" t="s">
        <v>403</v>
      </c>
      <c r="W15" s="2"/>
      <c r="X15" s="2"/>
      <c r="Y15" s="2"/>
      <c r="Z15" s="2"/>
      <c r="AA15" s="2"/>
      <c r="AB15" s="3"/>
      <c r="AC15" s="3"/>
    </row>
    <row r="16" spans="1:29" ht="180" x14ac:dyDescent="0.25">
      <c r="A16" s="30" t="s">
        <v>342</v>
      </c>
      <c r="B16" s="78" t="s">
        <v>467</v>
      </c>
      <c r="C16" s="30" t="s">
        <v>488</v>
      </c>
      <c r="D16" s="30" t="s">
        <v>39</v>
      </c>
      <c r="E16" s="74"/>
      <c r="F16" s="74"/>
      <c r="G16" s="74"/>
      <c r="H16" s="74"/>
      <c r="I16" s="74"/>
      <c r="J16" s="132" t="s">
        <v>343</v>
      </c>
      <c r="K16" s="30">
        <v>2</v>
      </c>
      <c r="L16" s="30">
        <v>2</v>
      </c>
      <c r="M16" s="30">
        <v>4</v>
      </c>
      <c r="N16" s="30">
        <v>4</v>
      </c>
      <c r="O16" s="131" t="s">
        <v>24</v>
      </c>
      <c r="P16" s="78" t="s">
        <v>344</v>
      </c>
      <c r="Q16" s="63"/>
      <c r="R16" s="63"/>
      <c r="S16" s="134">
        <f t="shared" si="0"/>
        <v>1</v>
      </c>
      <c r="T16" s="63">
        <f t="shared" si="1"/>
        <v>3</v>
      </c>
      <c r="U16" s="58" t="s">
        <v>345</v>
      </c>
      <c r="V16" s="58" t="s">
        <v>34</v>
      </c>
      <c r="W16" s="2"/>
      <c r="X16" s="2"/>
      <c r="Y16" s="2"/>
      <c r="Z16" s="2"/>
      <c r="AA16" s="2"/>
      <c r="AB16" s="3"/>
      <c r="AC16" s="3"/>
    </row>
    <row r="17" spans="1:29" ht="180" x14ac:dyDescent="0.25">
      <c r="A17" s="30" t="s">
        <v>383</v>
      </c>
      <c r="B17" s="78" t="s">
        <v>467</v>
      </c>
      <c r="C17" s="30" t="s">
        <v>488</v>
      </c>
      <c r="D17" s="30" t="s">
        <v>384</v>
      </c>
      <c r="E17" s="74"/>
      <c r="F17" s="74"/>
      <c r="G17" s="74"/>
      <c r="H17" s="74"/>
      <c r="I17" s="74"/>
      <c r="J17" s="132" t="s">
        <v>385</v>
      </c>
      <c r="K17" s="30">
        <v>2</v>
      </c>
      <c r="L17" s="30">
        <v>3</v>
      </c>
      <c r="M17" s="30">
        <v>6</v>
      </c>
      <c r="N17" s="30">
        <v>6</v>
      </c>
      <c r="O17" s="76" t="s">
        <v>218</v>
      </c>
      <c r="P17" s="78" t="s">
        <v>386</v>
      </c>
      <c r="Q17" s="63"/>
      <c r="R17" s="63"/>
      <c r="S17" s="134">
        <f t="shared" si="0"/>
        <v>1</v>
      </c>
      <c r="T17" s="63">
        <f t="shared" si="1"/>
        <v>5</v>
      </c>
      <c r="U17" s="58" t="s">
        <v>34</v>
      </c>
      <c r="V17" s="58" t="s">
        <v>403</v>
      </c>
      <c r="W17" s="2"/>
      <c r="X17" s="2"/>
      <c r="Y17" s="2"/>
      <c r="Z17" s="2"/>
      <c r="AA17" s="2"/>
      <c r="AB17" s="3"/>
      <c r="AC17" s="3"/>
    </row>
    <row r="18" spans="1:29" ht="285" x14ac:dyDescent="0.25">
      <c r="A18" s="30" t="s">
        <v>383</v>
      </c>
      <c r="B18" s="78" t="s">
        <v>472</v>
      </c>
      <c r="C18" s="30" t="s">
        <v>149</v>
      </c>
      <c r="D18" s="30" t="s">
        <v>473</v>
      </c>
      <c r="E18" s="30" t="s">
        <v>106</v>
      </c>
      <c r="F18" s="30">
        <v>2</v>
      </c>
      <c r="G18" s="30">
        <v>2</v>
      </c>
      <c r="H18" s="30">
        <v>4</v>
      </c>
      <c r="I18" s="30">
        <f t="shared" ref="I18" si="5">F18+G18+H18</f>
        <v>8</v>
      </c>
      <c r="J18" s="30" t="s">
        <v>122</v>
      </c>
      <c r="K18" s="30">
        <v>2</v>
      </c>
      <c r="L18" s="30">
        <v>3</v>
      </c>
      <c r="M18" s="30">
        <f t="shared" ref="M18" si="6">K18*L18</f>
        <v>6</v>
      </c>
      <c r="N18" s="30">
        <f t="shared" ref="N18" si="7">I18*M18</f>
        <v>48</v>
      </c>
      <c r="O18" s="59" t="s">
        <v>24</v>
      </c>
      <c r="P18" s="134" t="s">
        <v>474</v>
      </c>
      <c r="Q18" s="63">
        <v>2</v>
      </c>
      <c r="R18" s="63" t="s">
        <v>24</v>
      </c>
      <c r="S18" s="134">
        <f t="shared" si="0"/>
        <v>8</v>
      </c>
      <c r="T18" s="63">
        <f t="shared" si="1"/>
        <v>40</v>
      </c>
      <c r="U18" s="58" t="s">
        <v>34</v>
      </c>
      <c r="V18" s="58" t="s">
        <v>34</v>
      </c>
      <c r="W18" s="2"/>
      <c r="X18" s="2"/>
      <c r="Y18" s="2"/>
      <c r="Z18" s="2"/>
      <c r="AA18" s="2"/>
      <c r="AB18" s="3"/>
      <c r="AC18" s="3"/>
    </row>
    <row r="19" spans="1:29" ht="210" x14ac:dyDescent="0.25">
      <c r="A19" s="30" t="s">
        <v>84</v>
      </c>
      <c r="B19" s="78" t="s">
        <v>469</v>
      </c>
      <c r="C19" s="30" t="s">
        <v>149</v>
      </c>
      <c r="D19" s="30" t="s">
        <v>43</v>
      </c>
      <c r="E19" s="30" t="s">
        <v>175</v>
      </c>
      <c r="F19" s="30">
        <v>1</v>
      </c>
      <c r="G19" s="30">
        <v>3</v>
      </c>
      <c r="H19" s="30">
        <v>3</v>
      </c>
      <c r="I19" s="30">
        <f t="shared" si="2"/>
        <v>7</v>
      </c>
      <c r="J19" s="30" t="s">
        <v>122</v>
      </c>
      <c r="K19" s="30">
        <v>2</v>
      </c>
      <c r="L19" s="30">
        <v>1</v>
      </c>
      <c r="M19" s="30">
        <f t="shared" si="3"/>
        <v>2</v>
      </c>
      <c r="N19" s="30">
        <f t="shared" si="4"/>
        <v>14</v>
      </c>
      <c r="O19" s="59" t="s">
        <v>24</v>
      </c>
      <c r="P19" s="134" t="s">
        <v>396</v>
      </c>
      <c r="Q19" s="63">
        <v>2</v>
      </c>
      <c r="R19" s="63" t="s">
        <v>24</v>
      </c>
      <c r="S19" s="134">
        <f t="shared" si="0"/>
        <v>7</v>
      </c>
      <c r="T19" s="63">
        <f t="shared" si="1"/>
        <v>7</v>
      </c>
      <c r="U19" s="58" t="s">
        <v>35</v>
      </c>
      <c r="V19" s="58" t="s">
        <v>35</v>
      </c>
      <c r="W19" s="2"/>
      <c r="X19" s="2"/>
      <c r="Y19" s="2"/>
      <c r="Z19" s="2"/>
      <c r="AA19" s="2"/>
      <c r="AB19" s="3"/>
      <c r="AC19" s="3"/>
    </row>
    <row r="20" spans="1:29" ht="105" x14ac:dyDescent="0.25">
      <c r="A20" s="30" t="s">
        <v>85</v>
      </c>
      <c r="B20" s="78" t="s">
        <v>191</v>
      </c>
      <c r="C20" s="30" t="s">
        <v>149</v>
      </c>
      <c r="D20" s="30" t="s">
        <v>14</v>
      </c>
      <c r="E20" s="30" t="s">
        <v>123</v>
      </c>
      <c r="F20" s="30">
        <v>4</v>
      </c>
      <c r="G20" s="30">
        <v>3</v>
      </c>
      <c r="H20" s="30">
        <v>3</v>
      </c>
      <c r="I20" s="30">
        <f t="shared" si="2"/>
        <v>10</v>
      </c>
      <c r="J20" s="30" t="s">
        <v>124</v>
      </c>
      <c r="K20" s="30">
        <v>2</v>
      </c>
      <c r="L20" s="30">
        <v>5</v>
      </c>
      <c r="M20" s="30">
        <f t="shared" si="3"/>
        <v>10</v>
      </c>
      <c r="N20" s="30">
        <f t="shared" si="4"/>
        <v>100</v>
      </c>
      <c r="O20" s="57" t="s">
        <v>9</v>
      </c>
      <c r="P20" s="134" t="s">
        <v>186</v>
      </c>
      <c r="Q20" s="68">
        <v>10</v>
      </c>
      <c r="R20" s="68" t="s">
        <v>12</v>
      </c>
      <c r="S20" s="134">
        <f t="shared" si="0"/>
        <v>10</v>
      </c>
      <c r="T20" s="139">
        <f t="shared" si="1"/>
        <v>90</v>
      </c>
      <c r="U20" s="58" t="s">
        <v>177</v>
      </c>
      <c r="V20" s="58" t="s">
        <v>177</v>
      </c>
      <c r="W20" s="2"/>
      <c r="X20" s="2"/>
      <c r="Y20" s="2"/>
      <c r="Z20" s="2"/>
      <c r="AA20" s="2"/>
      <c r="AB20" s="3"/>
      <c r="AC20" s="3"/>
    </row>
    <row r="21" spans="1:29" ht="240" x14ac:dyDescent="0.25">
      <c r="A21" s="30" t="s">
        <v>86</v>
      </c>
      <c r="B21" s="78" t="s">
        <v>467</v>
      </c>
      <c r="C21" s="30" t="s">
        <v>150</v>
      </c>
      <c r="D21" s="30" t="s">
        <v>15</v>
      </c>
      <c r="E21" s="30" t="s">
        <v>106</v>
      </c>
      <c r="F21" s="30">
        <v>1</v>
      </c>
      <c r="G21" s="30">
        <v>4</v>
      </c>
      <c r="H21" s="30">
        <v>3</v>
      </c>
      <c r="I21" s="30">
        <f t="shared" si="2"/>
        <v>8</v>
      </c>
      <c r="J21" s="30" t="s">
        <v>122</v>
      </c>
      <c r="K21" s="30">
        <v>2</v>
      </c>
      <c r="L21" s="30">
        <v>1</v>
      </c>
      <c r="M21" s="30">
        <f t="shared" si="3"/>
        <v>2</v>
      </c>
      <c r="N21" s="30">
        <f t="shared" si="4"/>
        <v>16</v>
      </c>
      <c r="O21" s="59" t="s">
        <v>24</v>
      </c>
      <c r="P21" s="134" t="s">
        <v>394</v>
      </c>
      <c r="Q21" s="63">
        <v>2</v>
      </c>
      <c r="R21" s="63" t="s">
        <v>24</v>
      </c>
      <c r="S21" s="134">
        <f t="shared" si="0"/>
        <v>8</v>
      </c>
      <c r="T21" s="63">
        <f t="shared" si="1"/>
        <v>8</v>
      </c>
      <c r="U21" s="58" t="s">
        <v>34</v>
      </c>
      <c r="V21" s="58" t="s">
        <v>34</v>
      </c>
      <c r="W21" s="2"/>
      <c r="X21" s="2"/>
      <c r="Y21" s="2"/>
      <c r="Z21" s="2"/>
      <c r="AA21" s="2"/>
      <c r="AB21" s="3"/>
      <c r="AC21" s="3"/>
    </row>
    <row r="22" spans="1:29" ht="150" x14ac:dyDescent="0.25">
      <c r="A22" s="30" t="s">
        <v>87</v>
      </c>
      <c r="B22" s="78" t="s">
        <v>475</v>
      </c>
      <c r="C22" s="78" t="s">
        <v>202</v>
      </c>
      <c r="D22" s="30" t="s">
        <v>16</v>
      </c>
      <c r="E22" s="30" t="s">
        <v>107</v>
      </c>
      <c r="F22" s="30">
        <v>0</v>
      </c>
      <c r="G22" s="30">
        <v>0</v>
      </c>
      <c r="H22" s="30">
        <v>0</v>
      </c>
      <c r="I22" s="30">
        <f t="shared" si="2"/>
        <v>0</v>
      </c>
      <c r="J22" s="30" t="s">
        <v>125</v>
      </c>
      <c r="K22" s="30">
        <v>0</v>
      </c>
      <c r="L22" s="30">
        <v>0</v>
      </c>
      <c r="M22" s="30">
        <f t="shared" si="3"/>
        <v>0</v>
      </c>
      <c r="N22" s="30">
        <f t="shared" si="4"/>
        <v>0</v>
      </c>
      <c r="O22" s="56" t="s">
        <v>142</v>
      </c>
      <c r="P22" s="134" t="s">
        <v>125</v>
      </c>
      <c r="Q22" s="69"/>
      <c r="R22" s="69"/>
      <c r="S22" s="78" t="s">
        <v>142</v>
      </c>
      <c r="T22" s="56" t="s">
        <v>142</v>
      </c>
      <c r="U22" s="69" t="s">
        <v>125</v>
      </c>
      <c r="V22" s="69" t="s">
        <v>125</v>
      </c>
      <c r="W22" s="2"/>
      <c r="X22" s="2"/>
      <c r="Y22" s="2"/>
      <c r="Z22" s="2"/>
      <c r="AA22" s="2"/>
      <c r="AB22" s="3"/>
      <c r="AC22" s="3"/>
    </row>
    <row r="23" spans="1:29" ht="255" x14ac:dyDescent="0.25">
      <c r="A23" s="30" t="s">
        <v>399</v>
      </c>
      <c r="B23" s="78" t="s">
        <v>475</v>
      </c>
      <c r="C23" s="30"/>
      <c r="D23" s="30" t="s">
        <v>16</v>
      </c>
      <c r="E23" s="74"/>
      <c r="F23" s="74"/>
      <c r="G23" s="74"/>
      <c r="H23" s="74"/>
      <c r="I23" s="74"/>
      <c r="J23" s="77" t="s">
        <v>397</v>
      </c>
      <c r="K23" s="30">
        <v>5</v>
      </c>
      <c r="L23" s="30">
        <v>4</v>
      </c>
      <c r="M23" s="30">
        <f t="shared" ref="M23" si="8">K23*L23</f>
        <v>20</v>
      </c>
      <c r="N23" s="30">
        <v>20</v>
      </c>
      <c r="O23" s="57" t="s">
        <v>9</v>
      </c>
      <c r="P23" s="78" t="s">
        <v>398</v>
      </c>
      <c r="Q23" s="68"/>
      <c r="R23" s="68"/>
      <c r="S23" s="134">
        <f t="shared" si="0"/>
        <v>1</v>
      </c>
      <c r="T23" s="63">
        <f t="shared" si="1"/>
        <v>19</v>
      </c>
      <c r="U23" s="58" t="s">
        <v>233</v>
      </c>
      <c r="V23" s="58" t="s">
        <v>403</v>
      </c>
      <c r="W23" s="2"/>
      <c r="X23" s="2"/>
      <c r="Y23" s="2"/>
      <c r="Z23" s="2"/>
      <c r="AA23" s="2"/>
      <c r="AB23" s="3"/>
      <c r="AC23" s="3"/>
    </row>
    <row r="24" spans="1:29" ht="409.5" x14ac:dyDescent="0.25">
      <c r="A24" s="30" t="s">
        <v>88</v>
      </c>
      <c r="B24" s="30" t="s">
        <v>476</v>
      </c>
      <c r="C24" s="30" t="s">
        <v>154</v>
      </c>
      <c r="D24" s="30" t="s">
        <v>17</v>
      </c>
      <c r="E24" s="30" t="s">
        <v>108</v>
      </c>
      <c r="F24" s="30">
        <v>5</v>
      </c>
      <c r="G24" s="30">
        <v>3</v>
      </c>
      <c r="H24" s="30">
        <v>3</v>
      </c>
      <c r="I24" s="30">
        <f t="shared" si="2"/>
        <v>11</v>
      </c>
      <c r="J24" s="30" t="s">
        <v>126</v>
      </c>
      <c r="K24" s="30">
        <v>2</v>
      </c>
      <c r="L24" s="30">
        <v>5</v>
      </c>
      <c r="M24" s="30">
        <f t="shared" si="3"/>
        <v>10</v>
      </c>
      <c r="N24" s="30">
        <f t="shared" si="4"/>
        <v>110</v>
      </c>
      <c r="O24" s="57" t="s">
        <v>9</v>
      </c>
      <c r="P24" s="134" t="s">
        <v>401</v>
      </c>
      <c r="Q24" s="68">
        <v>5</v>
      </c>
      <c r="R24" s="68" t="s">
        <v>141</v>
      </c>
      <c r="S24" s="134">
        <f t="shared" si="0"/>
        <v>11</v>
      </c>
      <c r="T24" s="139">
        <f t="shared" si="1"/>
        <v>99</v>
      </c>
      <c r="U24" s="58" t="s">
        <v>164</v>
      </c>
      <c r="V24" s="58" t="s">
        <v>403</v>
      </c>
      <c r="W24" s="2"/>
      <c r="X24" s="2"/>
      <c r="Y24" s="2"/>
      <c r="Z24" s="2"/>
      <c r="AA24" s="2"/>
      <c r="AB24" s="3"/>
      <c r="AC24" s="3"/>
    </row>
    <row r="25" spans="1:29" ht="240" x14ac:dyDescent="0.25">
      <c r="A25" s="30" t="s">
        <v>212</v>
      </c>
      <c r="B25" s="30" t="s">
        <v>477</v>
      </c>
      <c r="C25" s="138" t="s">
        <v>492</v>
      </c>
      <c r="D25" s="30" t="s">
        <v>17</v>
      </c>
      <c r="E25" s="30" t="s">
        <v>471</v>
      </c>
      <c r="F25" s="74"/>
      <c r="G25" s="74"/>
      <c r="H25" s="74"/>
      <c r="I25" s="74"/>
      <c r="J25" s="30" t="s">
        <v>213</v>
      </c>
      <c r="K25" s="30">
        <v>3</v>
      </c>
      <c r="L25" s="30">
        <v>4</v>
      </c>
      <c r="M25" s="30">
        <v>12</v>
      </c>
      <c r="N25" s="30">
        <v>12</v>
      </c>
      <c r="O25" s="61" t="s">
        <v>12</v>
      </c>
      <c r="P25" s="134" t="s">
        <v>214</v>
      </c>
      <c r="Q25" s="68"/>
      <c r="R25" s="68"/>
      <c r="S25" s="134">
        <f t="shared" si="0"/>
        <v>1</v>
      </c>
      <c r="T25" s="63">
        <f t="shared" si="1"/>
        <v>11</v>
      </c>
      <c r="U25" s="58" t="s">
        <v>403</v>
      </c>
      <c r="V25" s="58" t="s">
        <v>403</v>
      </c>
      <c r="W25" s="2"/>
      <c r="X25" s="2"/>
      <c r="Y25" s="2"/>
      <c r="Z25" s="2"/>
      <c r="AA25" s="2"/>
      <c r="AB25" s="3"/>
      <c r="AC25" s="3"/>
    </row>
    <row r="26" spans="1:29" ht="286.5" customHeight="1" x14ac:dyDescent="0.25">
      <c r="A26" s="30" t="s">
        <v>400</v>
      </c>
      <c r="B26" s="30" t="s">
        <v>478</v>
      </c>
      <c r="C26" s="30" t="s">
        <v>154</v>
      </c>
      <c r="D26" s="30" t="s">
        <v>17</v>
      </c>
      <c r="E26" s="30" t="s">
        <v>470</v>
      </c>
      <c r="F26" s="30">
        <v>5</v>
      </c>
      <c r="G26" s="30">
        <v>3</v>
      </c>
      <c r="H26" s="30">
        <v>3</v>
      </c>
      <c r="I26" s="30">
        <f t="shared" ref="I26" si="9">F26+G26+H26</f>
        <v>11</v>
      </c>
      <c r="J26" s="30" t="s">
        <v>126</v>
      </c>
      <c r="K26" s="30">
        <v>2</v>
      </c>
      <c r="L26" s="30">
        <v>5</v>
      </c>
      <c r="M26" s="30">
        <f t="shared" ref="M26" si="10">K26*L26</f>
        <v>10</v>
      </c>
      <c r="N26" s="30">
        <f t="shared" ref="N26" si="11">I26*M26</f>
        <v>110</v>
      </c>
      <c r="O26" s="57" t="s">
        <v>9</v>
      </c>
      <c r="P26" s="134" t="s">
        <v>458</v>
      </c>
      <c r="Q26" s="68">
        <v>5</v>
      </c>
      <c r="R26" s="68" t="s">
        <v>141</v>
      </c>
      <c r="S26" s="134">
        <f t="shared" si="0"/>
        <v>11</v>
      </c>
      <c r="T26" s="139">
        <f t="shared" si="1"/>
        <v>99</v>
      </c>
      <c r="U26" s="58" t="s">
        <v>164</v>
      </c>
      <c r="V26" s="58" t="s">
        <v>403</v>
      </c>
      <c r="W26" s="2"/>
      <c r="X26" s="2"/>
      <c r="Y26" s="2"/>
      <c r="Z26" s="2"/>
      <c r="AA26" s="2"/>
      <c r="AB26" s="3"/>
      <c r="AC26" s="3"/>
    </row>
    <row r="27" spans="1:29" ht="90" x14ac:dyDescent="0.25">
      <c r="A27" s="30" t="s">
        <v>89</v>
      </c>
      <c r="B27" s="30" t="s">
        <v>137</v>
      </c>
      <c r="C27" s="30" t="s">
        <v>144</v>
      </c>
      <c r="D27" s="30" t="s">
        <v>33</v>
      </c>
      <c r="E27" s="30" t="s">
        <v>110</v>
      </c>
      <c r="F27" s="30">
        <v>5</v>
      </c>
      <c r="G27" s="30">
        <v>4</v>
      </c>
      <c r="H27" s="30">
        <v>3</v>
      </c>
      <c r="I27" s="30">
        <f t="shared" si="2"/>
        <v>12</v>
      </c>
      <c r="J27" s="30" t="s">
        <v>178</v>
      </c>
      <c r="K27" s="30">
        <v>2</v>
      </c>
      <c r="L27" s="30">
        <v>4</v>
      </c>
      <c r="M27" s="30">
        <f t="shared" si="3"/>
        <v>8</v>
      </c>
      <c r="N27" s="30">
        <f t="shared" si="4"/>
        <v>96</v>
      </c>
      <c r="O27" s="57" t="s">
        <v>9</v>
      </c>
      <c r="P27" s="134" t="s">
        <v>179</v>
      </c>
      <c r="Q27" s="68">
        <v>10</v>
      </c>
      <c r="R27" s="68" t="s">
        <v>12</v>
      </c>
      <c r="S27" s="134">
        <f t="shared" si="0"/>
        <v>12</v>
      </c>
      <c r="T27" s="139">
        <f t="shared" si="1"/>
        <v>84</v>
      </c>
      <c r="U27" s="58" t="s">
        <v>36</v>
      </c>
      <c r="V27" s="58" t="s">
        <v>403</v>
      </c>
      <c r="W27" s="2"/>
      <c r="X27" s="2"/>
      <c r="Y27" s="2"/>
      <c r="Z27" s="2"/>
      <c r="AA27" s="2"/>
      <c r="AB27" s="3"/>
      <c r="AC27" s="3"/>
    </row>
    <row r="28" spans="1:29" ht="90" x14ac:dyDescent="0.25">
      <c r="A28" s="30" t="s">
        <v>349</v>
      </c>
      <c r="B28" s="30" t="s">
        <v>320</v>
      </c>
      <c r="C28" s="30" t="s">
        <v>493</v>
      </c>
      <c r="D28" s="30" t="s">
        <v>316</v>
      </c>
      <c r="E28" s="30" t="s">
        <v>321</v>
      </c>
      <c r="F28" s="30">
        <v>2</v>
      </c>
      <c r="G28" s="30">
        <v>3</v>
      </c>
      <c r="H28" s="30">
        <v>3</v>
      </c>
      <c r="I28" s="30">
        <f t="shared" si="2"/>
        <v>8</v>
      </c>
      <c r="J28" s="30" t="s">
        <v>317</v>
      </c>
      <c r="K28" s="30">
        <v>2</v>
      </c>
      <c r="L28" s="30">
        <v>4</v>
      </c>
      <c r="M28" s="30">
        <f t="shared" si="3"/>
        <v>8</v>
      </c>
      <c r="N28" s="30">
        <f t="shared" si="4"/>
        <v>64</v>
      </c>
      <c r="O28" s="57" t="s">
        <v>9</v>
      </c>
      <c r="P28" s="134" t="s">
        <v>318</v>
      </c>
      <c r="Q28" s="68"/>
      <c r="R28" s="68"/>
      <c r="S28" s="134">
        <f t="shared" si="0"/>
        <v>8</v>
      </c>
      <c r="T28" s="63">
        <f t="shared" si="1"/>
        <v>56</v>
      </c>
      <c r="U28" s="58" t="s">
        <v>319</v>
      </c>
      <c r="V28" s="58" t="s">
        <v>403</v>
      </c>
      <c r="W28" s="2"/>
      <c r="X28" s="2"/>
      <c r="Y28" s="2"/>
      <c r="Z28" s="2"/>
      <c r="AA28" s="2"/>
      <c r="AB28" s="3"/>
      <c r="AC28" s="3"/>
    </row>
    <row r="29" spans="1:29" ht="210" x14ac:dyDescent="0.25">
      <c r="A29" s="30" t="s">
        <v>90</v>
      </c>
      <c r="B29" s="30" t="s">
        <v>192</v>
      </c>
      <c r="C29" s="30" t="s">
        <v>157</v>
      </c>
      <c r="D29" s="30" t="s">
        <v>18</v>
      </c>
      <c r="E29" s="30" t="s">
        <v>109</v>
      </c>
      <c r="F29" s="30">
        <v>4</v>
      </c>
      <c r="G29" s="30">
        <v>4</v>
      </c>
      <c r="H29" s="30">
        <v>4</v>
      </c>
      <c r="I29" s="30">
        <f t="shared" si="2"/>
        <v>12</v>
      </c>
      <c r="J29" s="30" t="s">
        <v>127</v>
      </c>
      <c r="K29" s="30">
        <v>2</v>
      </c>
      <c r="L29" s="30">
        <v>4</v>
      </c>
      <c r="M29" s="30">
        <f t="shared" si="3"/>
        <v>8</v>
      </c>
      <c r="N29" s="30">
        <f t="shared" si="4"/>
        <v>96</v>
      </c>
      <c r="O29" s="57" t="s">
        <v>9</v>
      </c>
      <c r="P29" s="134" t="s">
        <v>402</v>
      </c>
      <c r="Q29" s="68">
        <v>10</v>
      </c>
      <c r="R29" s="68" t="s">
        <v>12</v>
      </c>
      <c r="S29" s="134">
        <f t="shared" si="0"/>
        <v>12</v>
      </c>
      <c r="T29" s="139">
        <f t="shared" si="1"/>
        <v>84</v>
      </c>
      <c r="U29" s="58" t="s">
        <v>36</v>
      </c>
      <c r="V29" s="58" t="s">
        <v>403</v>
      </c>
      <c r="W29" s="2"/>
      <c r="X29" s="2"/>
      <c r="Y29" s="2"/>
      <c r="Z29" s="2"/>
      <c r="AA29" s="2"/>
      <c r="AB29" s="3"/>
      <c r="AC29" s="3"/>
    </row>
    <row r="30" spans="1:29" ht="105" x14ac:dyDescent="0.25">
      <c r="A30" s="30" t="s">
        <v>337</v>
      </c>
      <c r="B30" s="30" t="s">
        <v>338</v>
      </c>
      <c r="C30" s="30" t="s">
        <v>494</v>
      </c>
      <c r="D30" s="30" t="s">
        <v>18</v>
      </c>
      <c r="E30" s="78"/>
      <c r="F30" s="74"/>
      <c r="G30" s="74"/>
      <c r="H30" s="74"/>
      <c r="I30" s="74"/>
      <c r="J30" s="30" t="s">
        <v>339</v>
      </c>
      <c r="K30" s="30">
        <v>3</v>
      </c>
      <c r="L30" s="30">
        <v>5</v>
      </c>
      <c r="M30" s="30">
        <f t="shared" si="3"/>
        <v>15</v>
      </c>
      <c r="N30" s="30">
        <v>15</v>
      </c>
      <c r="O30" s="61" t="s">
        <v>12</v>
      </c>
      <c r="P30" s="134" t="s">
        <v>340</v>
      </c>
      <c r="Q30" s="68"/>
      <c r="R30" s="68"/>
      <c r="S30" s="134">
        <f t="shared" si="0"/>
        <v>1</v>
      </c>
      <c r="T30" s="63">
        <f t="shared" si="1"/>
        <v>14</v>
      </c>
      <c r="U30" s="58" t="s">
        <v>341</v>
      </c>
      <c r="V30" s="58" t="s">
        <v>403</v>
      </c>
      <c r="W30" s="2"/>
      <c r="X30" s="2"/>
      <c r="Y30" s="2"/>
      <c r="Z30" s="2"/>
      <c r="AA30" s="2"/>
      <c r="AB30" s="3"/>
      <c r="AC30" s="3"/>
    </row>
    <row r="31" spans="1:29" ht="273.75" customHeight="1" x14ac:dyDescent="0.25">
      <c r="A31" s="30" t="s">
        <v>91</v>
      </c>
      <c r="B31" s="30" t="s">
        <v>315</v>
      </c>
      <c r="C31" s="30" t="s">
        <v>155</v>
      </c>
      <c r="D31" s="30" t="s">
        <v>314</v>
      </c>
      <c r="E31" s="30" t="s">
        <v>404</v>
      </c>
      <c r="F31" s="30">
        <v>4</v>
      </c>
      <c r="G31" s="30">
        <v>4</v>
      </c>
      <c r="H31" s="30">
        <v>3</v>
      </c>
      <c r="I31" s="30">
        <f t="shared" si="2"/>
        <v>11</v>
      </c>
      <c r="J31" s="30" t="s">
        <v>128</v>
      </c>
      <c r="K31" s="30">
        <v>2</v>
      </c>
      <c r="L31" s="30">
        <v>5</v>
      </c>
      <c r="M31" s="30">
        <f t="shared" si="3"/>
        <v>10</v>
      </c>
      <c r="N31" s="30">
        <f t="shared" si="4"/>
        <v>110</v>
      </c>
      <c r="O31" s="57" t="s">
        <v>9</v>
      </c>
      <c r="P31" s="134" t="s">
        <v>405</v>
      </c>
      <c r="Q31" s="63">
        <v>2</v>
      </c>
      <c r="R31" s="63" t="s">
        <v>24</v>
      </c>
      <c r="S31" s="134">
        <f t="shared" si="0"/>
        <v>11</v>
      </c>
      <c r="T31" s="139">
        <f t="shared" si="1"/>
        <v>99</v>
      </c>
      <c r="U31" s="58" t="s">
        <v>403</v>
      </c>
      <c r="V31" s="58" t="s">
        <v>403</v>
      </c>
      <c r="W31" s="2"/>
      <c r="X31" s="2"/>
      <c r="Y31" s="2"/>
      <c r="Z31" s="2"/>
      <c r="AA31" s="2"/>
      <c r="AB31" s="3"/>
      <c r="AC31" s="3"/>
    </row>
    <row r="32" spans="1:29" ht="162.75" customHeight="1" x14ac:dyDescent="0.25">
      <c r="A32" s="30" t="s">
        <v>365</v>
      </c>
      <c r="B32" s="30" t="s">
        <v>371</v>
      </c>
      <c r="C32" s="30" t="s">
        <v>373</v>
      </c>
      <c r="D32" s="30" t="s">
        <v>366</v>
      </c>
      <c r="E32" s="30" t="s">
        <v>367</v>
      </c>
      <c r="F32" s="30">
        <v>5</v>
      </c>
      <c r="G32" s="30">
        <v>2</v>
      </c>
      <c r="H32" s="30">
        <v>1</v>
      </c>
      <c r="I32" s="30">
        <f t="shared" si="2"/>
        <v>8</v>
      </c>
      <c r="J32" s="30" t="s">
        <v>368</v>
      </c>
      <c r="K32" s="30">
        <v>2</v>
      </c>
      <c r="L32" s="30">
        <v>5</v>
      </c>
      <c r="M32" s="30">
        <f t="shared" si="3"/>
        <v>10</v>
      </c>
      <c r="N32" s="30">
        <f t="shared" si="4"/>
        <v>80</v>
      </c>
      <c r="O32" s="61" t="s">
        <v>12</v>
      </c>
      <c r="P32" s="134" t="s">
        <v>406</v>
      </c>
      <c r="Q32" s="63"/>
      <c r="R32" s="63"/>
      <c r="S32" s="134">
        <f t="shared" si="0"/>
        <v>8</v>
      </c>
      <c r="T32" s="139">
        <f t="shared" si="1"/>
        <v>72</v>
      </c>
      <c r="U32" s="58" t="s">
        <v>403</v>
      </c>
      <c r="V32" s="58" t="s">
        <v>209</v>
      </c>
      <c r="W32" s="2"/>
      <c r="X32" s="2"/>
      <c r="Y32" s="2"/>
      <c r="Z32" s="2"/>
      <c r="AA32" s="2"/>
      <c r="AB32" s="3"/>
      <c r="AC32" s="3"/>
    </row>
    <row r="33" spans="1:29" ht="105" x14ac:dyDescent="0.25">
      <c r="A33" s="30" t="s">
        <v>369</v>
      </c>
      <c r="B33" s="30" t="s">
        <v>371</v>
      </c>
      <c r="C33" s="30" t="s">
        <v>372</v>
      </c>
      <c r="D33" s="30" t="s">
        <v>366</v>
      </c>
      <c r="E33" s="30" t="s">
        <v>367</v>
      </c>
      <c r="F33" s="74"/>
      <c r="G33" s="74"/>
      <c r="H33" s="74"/>
      <c r="I33" s="74"/>
      <c r="J33" s="30" t="s">
        <v>370</v>
      </c>
      <c r="K33" s="30">
        <v>2</v>
      </c>
      <c r="L33" s="30">
        <v>5</v>
      </c>
      <c r="M33" s="30">
        <f t="shared" ref="M33:M34" si="12">K33*L33</f>
        <v>10</v>
      </c>
      <c r="N33" s="30">
        <v>10</v>
      </c>
      <c r="O33" s="68" t="s">
        <v>218</v>
      </c>
      <c r="P33" s="134" t="s">
        <v>459</v>
      </c>
      <c r="Q33" s="63"/>
      <c r="R33" s="63"/>
      <c r="S33" s="134">
        <f t="shared" si="0"/>
        <v>1</v>
      </c>
      <c r="T33" s="63">
        <f t="shared" si="1"/>
        <v>9</v>
      </c>
      <c r="U33" s="58" t="s">
        <v>403</v>
      </c>
      <c r="V33" s="58" t="s">
        <v>209</v>
      </c>
      <c r="W33" s="2"/>
      <c r="X33" s="2"/>
      <c r="Y33" s="2"/>
      <c r="Z33" s="2"/>
      <c r="AA33" s="2"/>
      <c r="AB33" s="3"/>
      <c r="AC33" s="3"/>
    </row>
    <row r="34" spans="1:29" ht="120" x14ac:dyDescent="0.25">
      <c r="A34" s="30" t="s">
        <v>436</v>
      </c>
      <c r="B34" s="30" t="s">
        <v>371</v>
      </c>
      <c r="C34" s="30" t="s">
        <v>479</v>
      </c>
      <c r="D34" s="30" t="s">
        <v>437</v>
      </c>
      <c r="E34" s="30" t="s">
        <v>367</v>
      </c>
      <c r="F34" s="78">
        <v>5</v>
      </c>
      <c r="G34" s="78">
        <v>2</v>
      </c>
      <c r="H34" s="78">
        <v>1</v>
      </c>
      <c r="I34" s="78">
        <v>8</v>
      </c>
      <c r="J34" s="30" t="s">
        <v>438</v>
      </c>
      <c r="K34" s="30">
        <v>4</v>
      </c>
      <c r="L34" s="30">
        <v>4</v>
      </c>
      <c r="M34" s="30">
        <f t="shared" si="12"/>
        <v>16</v>
      </c>
      <c r="N34" s="30">
        <f t="shared" si="4"/>
        <v>128</v>
      </c>
      <c r="O34" s="62" t="s">
        <v>9</v>
      </c>
      <c r="P34" s="134" t="s">
        <v>439</v>
      </c>
      <c r="Q34" s="63"/>
      <c r="R34" s="63"/>
      <c r="S34" s="134">
        <f t="shared" si="0"/>
        <v>8</v>
      </c>
      <c r="T34" s="62">
        <f t="shared" si="1"/>
        <v>120</v>
      </c>
      <c r="U34" s="58" t="s">
        <v>403</v>
      </c>
      <c r="V34" s="58" t="s">
        <v>403</v>
      </c>
      <c r="W34" s="2"/>
      <c r="X34" s="2"/>
      <c r="Y34" s="2"/>
      <c r="Z34" s="2"/>
      <c r="AA34" s="2"/>
      <c r="AB34" s="3"/>
      <c r="AC34" s="3"/>
    </row>
    <row r="35" spans="1:29" ht="315" x14ac:dyDescent="0.25">
      <c r="A35" s="30" t="s">
        <v>92</v>
      </c>
      <c r="B35" s="30" t="s">
        <v>137</v>
      </c>
      <c r="C35" s="30" t="s">
        <v>158</v>
      </c>
      <c r="D35" s="30" t="s">
        <v>20</v>
      </c>
      <c r="E35" s="30" t="s">
        <v>111</v>
      </c>
      <c r="F35" s="30">
        <v>4</v>
      </c>
      <c r="G35" s="30">
        <v>3</v>
      </c>
      <c r="H35" s="30">
        <v>3</v>
      </c>
      <c r="I35" s="30">
        <f t="shared" si="2"/>
        <v>10</v>
      </c>
      <c r="J35" s="30" t="s">
        <v>128</v>
      </c>
      <c r="K35" s="30">
        <v>2</v>
      </c>
      <c r="L35" s="30">
        <v>5</v>
      </c>
      <c r="M35" s="30">
        <f t="shared" si="3"/>
        <v>10</v>
      </c>
      <c r="N35" s="30">
        <f t="shared" si="4"/>
        <v>100</v>
      </c>
      <c r="O35" s="62" t="s">
        <v>9</v>
      </c>
      <c r="P35" s="134" t="s">
        <v>407</v>
      </c>
      <c r="Q35" s="68">
        <v>10</v>
      </c>
      <c r="R35" s="68" t="s">
        <v>12</v>
      </c>
      <c r="S35" s="134">
        <f t="shared" si="0"/>
        <v>10</v>
      </c>
      <c r="T35" s="139">
        <f t="shared" si="1"/>
        <v>90</v>
      </c>
      <c r="U35" s="58" t="s">
        <v>32</v>
      </c>
      <c r="V35" s="58" t="s">
        <v>403</v>
      </c>
      <c r="W35" s="2"/>
      <c r="X35" s="2"/>
      <c r="Y35" s="2"/>
      <c r="Z35" s="2"/>
      <c r="AA35" s="2"/>
      <c r="AB35" s="3"/>
      <c r="AC35" s="3"/>
    </row>
    <row r="36" spans="1:29" ht="195" x14ac:dyDescent="0.25">
      <c r="A36" s="30" t="s">
        <v>220</v>
      </c>
      <c r="B36" s="30" t="s">
        <v>223</v>
      </c>
      <c r="C36" s="30" t="s">
        <v>495</v>
      </c>
      <c r="D36" s="30" t="s">
        <v>221</v>
      </c>
      <c r="E36" s="30" t="s">
        <v>506</v>
      </c>
      <c r="F36" s="30">
        <v>4</v>
      </c>
      <c r="G36" s="30">
        <v>3</v>
      </c>
      <c r="H36" s="30">
        <v>4</v>
      </c>
      <c r="I36" s="30">
        <f t="shared" ref="I36" si="13">F36+G36+H36</f>
        <v>11</v>
      </c>
      <c r="J36" s="77" t="s">
        <v>505</v>
      </c>
      <c r="K36" s="30">
        <v>3</v>
      </c>
      <c r="L36" s="30">
        <v>3</v>
      </c>
      <c r="M36" s="30">
        <f t="shared" si="3"/>
        <v>9</v>
      </c>
      <c r="N36" s="30">
        <f t="shared" si="4"/>
        <v>99</v>
      </c>
      <c r="O36" s="62" t="s">
        <v>9</v>
      </c>
      <c r="P36" s="135" t="s">
        <v>507</v>
      </c>
      <c r="Q36" s="68"/>
      <c r="R36" s="68"/>
      <c r="S36" s="134">
        <f t="shared" si="0"/>
        <v>11</v>
      </c>
      <c r="T36" s="139">
        <f t="shared" si="1"/>
        <v>88</v>
      </c>
      <c r="U36" s="58" t="s">
        <v>403</v>
      </c>
      <c r="V36" s="58" t="s">
        <v>403</v>
      </c>
      <c r="W36" s="2"/>
      <c r="X36" s="2"/>
      <c r="Y36" s="2"/>
      <c r="Z36" s="2"/>
      <c r="AA36" s="2"/>
      <c r="AB36" s="3"/>
      <c r="AC36" s="3"/>
    </row>
    <row r="37" spans="1:29" ht="210" x14ac:dyDescent="0.25">
      <c r="A37" s="30" t="s">
        <v>348</v>
      </c>
      <c r="B37" s="30" t="s">
        <v>480</v>
      </c>
      <c r="C37" s="30" t="s">
        <v>492</v>
      </c>
      <c r="D37" s="30" t="s">
        <v>350</v>
      </c>
      <c r="E37" s="74"/>
      <c r="F37" s="74"/>
      <c r="G37" s="74"/>
      <c r="H37" s="74"/>
      <c r="I37" s="74"/>
      <c r="J37" s="132" t="s">
        <v>351</v>
      </c>
      <c r="K37" s="30">
        <v>5</v>
      </c>
      <c r="L37" s="30">
        <v>2</v>
      </c>
      <c r="M37" s="30">
        <v>10</v>
      </c>
      <c r="N37" s="30">
        <v>10</v>
      </c>
      <c r="O37" s="68" t="s">
        <v>218</v>
      </c>
      <c r="P37" s="135" t="s">
        <v>408</v>
      </c>
      <c r="Q37" s="68"/>
      <c r="R37" s="68"/>
      <c r="S37" s="134">
        <f t="shared" si="0"/>
        <v>1</v>
      </c>
      <c r="T37" s="63">
        <f t="shared" si="1"/>
        <v>9</v>
      </c>
      <c r="U37" s="58" t="s">
        <v>345</v>
      </c>
      <c r="V37" s="58" t="s">
        <v>403</v>
      </c>
      <c r="W37" s="2"/>
      <c r="X37" s="2"/>
      <c r="Y37" s="2"/>
      <c r="Z37" s="2"/>
      <c r="AA37" s="2"/>
      <c r="AB37" s="3"/>
      <c r="AC37" s="3"/>
    </row>
    <row r="38" spans="1:29" ht="210" x14ac:dyDescent="0.25">
      <c r="A38" s="30" t="s">
        <v>379</v>
      </c>
      <c r="B38" s="30" t="s">
        <v>481</v>
      </c>
      <c r="C38" s="30" t="s">
        <v>496</v>
      </c>
      <c r="D38" s="30" t="s">
        <v>380</v>
      </c>
      <c r="E38" s="74"/>
      <c r="F38" s="74"/>
      <c r="G38" s="74"/>
      <c r="H38" s="74"/>
      <c r="I38" s="74"/>
      <c r="J38" s="132" t="s">
        <v>409</v>
      </c>
      <c r="K38" s="30">
        <v>2</v>
      </c>
      <c r="L38" s="30">
        <v>4</v>
      </c>
      <c r="M38" s="30">
        <v>8</v>
      </c>
      <c r="N38" s="30">
        <v>8</v>
      </c>
      <c r="O38" s="68" t="s">
        <v>218</v>
      </c>
      <c r="P38" s="136" t="s">
        <v>410</v>
      </c>
      <c r="Q38" s="68"/>
      <c r="R38" s="68"/>
      <c r="S38" s="134">
        <f t="shared" si="0"/>
        <v>1</v>
      </c>
      <c r="T38" s="63">
        <f t="shared" si="1"/>
        <v>7</v>
      </c>
      <c r="U38" s="58" t="s">
        <v>411</v>
      </c>
      <c r="V38" s="58" t="s">
        <v>403</v>
      </c>
      <c r="W38" s="2"/>
      <c r="X38" s="2"/>
      <c r="Y38" s="2"/>
      <c r="Z38" s="2"/>
      <c r="AA38" s="2"/>
      <c r="AB38" s="3"/>
      <c r="AC38" s="3"/>
    </row>
    <row r="39" spans="1:29" ht="150" x14ac:dyDescent="0.25">
      <c r="A39" s="30" t="s">
        <v>93</v>
      </c>
      <c r="B39" s="30" t="s">
        <v>483</v>
      </c>
      <c r="C39" s="30" t="s">
        <v>159</v>
      </c>
      <c r="D39" s="30" t="s">
        <v>19</v>
      </c>
      <c r="E39" s="30" t="s">
        <v>193</v>
      </c>
      <c r="F39" s="30">
        <v>5</v>
      </c>
      <c r="G39" s="30">
        <v>3</v>
      </c>
      <c r="H39" s="30">
        <v>2</v>
      </c>
      <c r="I39" s="30">
        <f t="shared" si="2"/>
        <v>10</v>
      </c>
      <c r="J39" s="30" t="s">
        <v>194</v>
      </c>
      <c r="K39" s="30">
        <v>2</v>
      </c>
      <c r="L39" s="30">
        <v>5</v>
      </c>
      <c r="M39" s="30">
        <f t="shared" si="3"/>
        <v>10</v>
      </c>
      <c r="N39" s="30">
        <f t="shared" si="4"/>
        <v>100</v>
      </c>
      <c r="O39" s="57" t="s">
        <v>9</v>
      </c>
      <c r="P39" s="134" t="s">
        <v>195</v>
      </c>
      <c r="Q39" s="68">
        <v>10</v>
      </c>
      <c r="R39" s="68" t="s">
        <v>12</v>
      </c>
      <c r="S39" s="134">
        <f t="shared" si="0"/>
        <v>10</v>
      </c>
      <c r="T39" s="139">
        <f t="shared" si="1"/>
        <v>90</v>
      </c>
      <c r="U39" s="58" t="s">
        <v>36</v>
      </c>
      <c r="V39" s="58" t="s">
        <v>403</v>
      </c>
      <c r="W39" s="2"/>
      <c r="X39" s="2"/>
      <c r="Y39" s="2"/>
      <c r="Z39" s="2"/>
      <c r="AA39" s="2"/>
      <c r="AB39" s="3"/>
      <c r="AC39" s="3"/>
    </row>
    <row r="40" spans="1:29" ht="150" x14ac:dyDescent="0.25">
      <c r="A40" s="30" t="s">
        <v>205</v>
      </c>
      <c r="B40" s="30" t="s">
        <v>483</v>
      </c>
      <c r="C40" s="30" t="s">
        <v>159</v>
      </c>
      <c r="D40" s="30" t="s">
        <v>19</v>
      </c>
      <c r="E40" s="30" t="s">
        <v>482</v>
      </c>
      <c r="F40" s="30">
        <v>5</v>
      </c>
      <c r="G40" s="30">
        <v>3</v>
      </c>
      <c r="H40" s="30">
        <v>2</v>
      </c>
      <c r="I40" s="30">
        <f t="shared" ref="I40:I41" si="14">F40+G40+H40</f>
        <v>10</v>
      </c>
      <c r="J40" s="30" t="s">
        <v>194</v>
      </c>
      <c r="K40" s="30">
        <v>2</v>
      </c>
      <c r="L40" s="30">
        <v>5</v>
      </c>
      <c r="M40" s="30">
        <f t="shared" ref="M40:M41" si="15">K40*L40</f>
        <v>10</v>
      </c>
      <c r="N40" s="30">
        <f t="shared" ref="N40" si="16">I40*M40</f>
        <v>100</v>
      </c>
      <c r="O40" s="57" t="s">
        <v>9</v>
      </c>
      <c r="P40" s="134" t="s">
        <v>414</v>
      </c>
      <c r="Q40" s="68"/>
      <c r="R40" s="68"/>
      <c r="S40" s="134">
        <f t="shared" si="0"/>
        <v>10</v>
      </c>
      <c r="T40" s="139">
        <f t="shared" si="1"/>
        <v>90</v>
      </c>
      <c r="U40" s="58" t="s">
        <v>412</v>
      </c>
      <c r="V40" s="58" t="s">
        <v>412</v>
      </c>
      <c r="W40" s="2"/>
      <c r="X40" s="2"/>
      <c r="Y40" s="2"/>
      <c r="Z40" s="2"/>
      <c r="AA40" s="2"/>
      <c r="AB40" s="3"/>
      <c r="AC40" s="3"/>
    </row>
    <row r="41" spans="1:29" ht="150" x14ac:dyDescent="0.25">
      <c r="A41" s="30" t="s">
        <v>381</v>
      </c>
      <c r="B41" s="30" t="s">
        <v>483</v>
      </c>
      <c r="C41" s="30" t="s">
        <v>159</v>
      </c>
      <c r="D41" s="30" t="s">
        <v>19</v>
      </c>
      <c r="E41" s="30" t="s">
        <v>193</v>
      </c>
      <c r="F41" s="30">
        <v>5</v>
      </c>
      <c r="G41" s="30">
        <v>3</v>
      </c>
      <c r="H41" s="30">
        <v>2</v>
      </c>
      <c r="I41" s="30">
        <f t="shared" si="14"/>
        <v>10</v>
      </c>
      <c r="J41" s="78" t="s">
        <v>382</v>
      </c>
      <c r="K41" s="78">
        <v>2</v>
      </c>
      <c r="L41" s="78">
        <v>2</v>
      </c>
      <c r="M41" s="78">
        <f t="shared" si="15"/>
        <v>4</v>
      </c>
      <c r="N41" s="78">
        <f t="shared" si="4"/>
        <v>40</v>
      </c>
      <c r="O41" s="131" t="s">
        <v>24</v>
      </c>
      <c r="P41" s="134" t="s">
        <v>415</v>
      </c>
      <c r="Q41" s="68"/>
      <c r="R41" s="68"/>
      <c r="S41" s="134">
        <f t="shared" si="0"/>
        <v>10</v>
      </c>
      <c r="T41" s="63">
        <f t="shared" si="1"/>
        <v>30</v>
      </c>
      <c r="U41" s="58" t="s">
        <v>413</v>
      </c>
      <c r="V41" s="58" t="s">
        <v>403</v>
      </c>
      <c r="W41" s="2"/>
      <c r="X41" s="2"/>
      <c r="Y41" s="2"/>
      <c r="Z41" s="2"/>
      <c r="AA41" s="2"/>
      <c r="AB41" s="3"/>
      <c r="AC41" s="3"/>
    </row>
    <row r="42" spans="1:29" ht="135" x14ac:dyDescent="0.25">
      <c r="A42" s="30" t="s">
        <v>94</v>
      </c>
      <c r="B42" s="30" t="s">
        <v>201</v>
      </c>
      <c r="C42" s="30" t="s">
        <v>160</v>
      </c>
      <c r="D42" s="30" t="s">
        <v>21</v>
      </c>
      <c r="E42" s="30" t="s">
        <v>129</v>
      </c>
      <c r="F42" s="30">
        <v>4</v>
      </c>
      <c r="G42" s="30">
        <v>3</v>
      </c>
      <c r="H42" s="30">
        <v>3</v>
      </c>
      <c r="I42" s="30">
        <f t="shared" si="2"/>
        <v>10</v>
      </c>
      <c r="J42" s="30" t="s">
        <v>128</v>
      </c>
      <c r="K42" s="30">
        <v>2</v>
      </c>
      <c r="L42" s="30">
        <v>5</v>
      </c>
      <c r="M42" s="30">
        <f t="shared" si="3"/>
        <v>10</v>
      </c>
      <c r="N42" s="30">
        <f t="shared" si="4"/>
        <v>100</v>
      </c>
      <c r="O42" s="57" t="s">
        <v>9</v>
      </c>
      <c r="P42" s="134" t="s">
        <v>418</v>
      </c>
      <c r="Q42" s="68">
        <v>10</v>
      </c>
      <c r="R42" s="68" t="s">
        <v>12</v>
      </c>
      <c r="S42" s="134">
        <f t="shared" si="0"/>
        <v>10</v>
      </c>
      <c r="T42" s="139">
        <f t="shared" si="1"/>
        <v>90</v>
      </c>
      <c r="U42" s="58" t="s">
        <v>32</v>
      </c>
      <c r="V42" s="58" t="s">
        <v>403</v>
      </c>
      <c r="W42" s="2"/>
      <c r="X42" s="2"/>
      <c r="Y42" s="2"/>
      <c r="Z42" s="2"/>
      <c r="AA42" s="2"/>
      <c r="AB42" s="3"/>
      <c r="AC42" s="3"/>
    </row>
    <row r="43" spans="1:29" ht="150" x14ac:dyDescent="0.25">
      <c r="A43" s="30" t="s">
        <v>95</v>
      </c>
      <c r="B43" s="30" t="s">
        <v>188</v>
      </c>
      <c r="C43" s="30" t="s">
        <v>160</v>
      </c>
      <c r="D43" s="30" t="s">
        <v>130</v>
      </c>
      <c r="E43" s="30" t="s">
        <v>131</v>
      </c>
      <c r="F43" s="30">
        <v>4</v>
      </c>
      <c r="G43" s="30">
        <v>3</v>
      </c>
      <c r="H43" s="30">
        <v>3</v>
      </c>
      <c r="I43" s="30">
        <f t="shared" si="2"/>
        <v>10</v>
      </c>
      <c r="J43" s="30" t="s">
        <v>128</v>
      </c>
      <c r="K43" s="30">
        <v>2</v>
      </c>
      <c r="L43" s="30">
        <v>5</v>
      </c>
      <c r="M43" s="30">
        <f t="shared" si="3"/>
        <v>10</v>
      </c>
      <c r="N43" s="30">
        <f t="shared" si="4"/>
        <v>100</v>
      </c>
      <c r="O43" s="57" t="s">
        <v>9</v>
      </c>
      <c r="P43" s="134" t="s">
        <v>418</v>
      </c>
      <c r="Q43" s="68">
        <v>10</v>
      </c>
      <c r="R43" s="68" t="s">
        <v>12</v>
      </c>
      <c r="S43" s="134">
        <f t="shared" si="0"/>
        <v>10</v>
      </c>
      <c r="T43" s="139">
        <f t="shared" si="1"/>
        <v>90</v>
      </c>
      <c r="U43" s="58" t="s">
        <v>35</v>
      </c>
      <c r="V43" s="58" t="s">
        <v>35</v>
      </c>
      <c r="W43" s="2"/>
      <c r="X43" s="2"/>
      <c r="Y43" s="2"/>
      <c r="Z43" s="2"/>
      <c r="AA43" s="2"/>
      <c r="AB43" s="3"/>
      <c r="AC43" s="3"/>
    </row>
    <row r="44" spans="1:29" ht="210" x14ac:dyDescent="0.25">
      <c r="A44" s="30" t="s">
        <v>103</v>
      </c>
      <c r="B44" s="30" t="s">
        <v>308</v>
      </c>
      <c r="C44" s="30" t="s">
        <v>161</v>
      </c>
      <c r="D44" s="30" t="s">
        <v>40</v>
      </c>
      <c r="E44" s="30" t="s">
        <v>199</v>
      </c>
      <c r="F44" s="30">
        <v>1</v>
      </c>
      <c r="G44" s="30">
        <v>3</v>
      </c>
      <c r="H44" s="30">
        <v>3</v>
      </c>
      <c r="I44" s="30">
        <f t="shared" si="2"/>
        <v>7</v>
      </c>
      <c r="J44" s="30" t="s">
        <v>132</v>
      </c>
      <c r="K44" s="30">
        <v>2</v>
      </c>
      <c r="L44" s="30">
        <v>1</v>
      </c>
      <c r="M44" s="30">
        <f t="shared" si="3"/>
        <v>2</v>
      </c>
      <c r="N44" s="30">
        <f t="shared" si="4"/>
        <v>14</v>
      </c>
      <c r="O44" s="63" t="s">
        <v>24</v>
      </c>
      <c r="P44" s="134" t="s">
        <v>419</v>
      </c>
      <c r="Q44" s="63">
        <v>2</v>
      </c>
      <c r="R44" s="63" t="s">
        <v>24</v>
      </c>
      <c r="S44" s="134">
        <f t="shared" si="0"/>
        <v>7</v>
      </c>
      <c r="T44" s="63">
        <f t="shared" si="1"/>
        <v>7</v>
      </c>
      <c r="U44" s="58" t="s">
        <v>37</v>
      </c>
      <c r="V44" s="58" t="s">
        <v>403</v>
      </c>
      <c r="W44" s="2"/>
      <c r="X44" s="2"/>
      <c r="Y44" s="2"/>
      <c r="Z44" s="2"/>
      <c r="AA44" s="2"/>
      <c r="AB44" s="3"/>
      <c r="AC44" s="3"/>
    </row>
    <row r="45" spans="1:29" ht="210" x14ac:dyDescent="0.25">
      <c r="A45" s="30" t="s">
        <v>104</v>
      </c>
      <c r="B45" s="30" t="s">
        <v>308</v>
      </c>
      <c r="C45" s="30" t="s">
        <v>162</v>
      </c>
      <c r="D45" s="30" t="s">
        <v>41</v>
      </c>
      <c r="E45" s="30" t="s">
        <v>199</v>
      </c>
      <c r="F45" s="30">
        <v>1</v>
      </c>
      <c r="G45" s="30">
        <v>3</v>
      </c>
      <c r="H45" s="30">
        <v>3</v>
      </c>
      <c r="I45" s="30">
        <f t="shared" si="2"/>
        <v>7</v>
      </c>
      <c r="J45" s="30" t="s">
        <v>132</v>
      </c>
      <c r="K45" s="30">
        <v>2</v>
      </c>
      <c r="L45" s="30">
        <v>1</v>
      </c>
      <c r="M45" s="30">
        <f t="shared" si="3"/>
        <v>2</v>
      </c>
      <c r="N45" s="30">
        <f t="shared" si="4"/>
        <v>14</v>
      </c>
      <c r="O45" s="63" t="s">
        <v>24</v>
      </c>
      <c r="P45" s="134" t="s">
        <v>196</v>
      </c>
      <c r="Q45" s="63">
        <v>2</v>
      </c>
      <c r="R45" s="63" t="s">
        <v>24</v>
      </c>
      <c r="S45" s="134">
        <f t="shared" si="0"/>
        <v>7</v>
      </c>
      <c r="T45" s="63">
        <f t="shared" si="1"/>
        <v>7</v>
      </c>
      <c r="U45" s="58" t="s">
        <v>180</v>
      </c>
      <c r="V45" s="58" t="s">
        <v>180</v>
      </c>
      <c r="W45" s="2"/>
      <c r="X45" s="2"/>
      <c r="Y45" s="2"/>
      <c r="Z45" s="2"/>
      <c r="AA45" s="2"/>
      <c r="AB45" s="3"/>
      <c r="AC45" s="3"/>
    </row>
    <row r="46" spans="1:29" ht="189" customHeight="1" x14ac:dyDescent="0.25">
      <c r="A46" s="30" t="s">
        <v>206</v>
      </c>
      <c r="B46" s="30" t="s">
        <v>211</v>
      </c>
      <c r="C46" s="138" t="s">
        <v>497</v>
      </c>
      <c r="D46" s="30" t="s">
        <v>207</v>
      </c>
      <c r="E46" s="56"/>
      <c r="F46" s="56"/>
      <c r="G46" s="56"/>
      <c r="H46" s="56"/>
      <c r="I46" s="56"/>
      <c r="J46" s="75" t="s">
        <v>208</v>
      </c>
      <c r="K46" s="30">
        <v>3</v>
      </c>
      <c r="L46" s="30">
        <v>5</v>
      </c>
      <c r="M46" s="30">
        <v>15</v>
      </c>
      <c r="N46" s="30">
        <v>15</v>
      </c>
      <c r="O46" s="61" t="s">
        <v>12</v>
      </c>
      <c r="P46" s="78" t="s">
        <v>420</v>
      </c>
      <c r="Q46" s="63"/>
      <c r="R46" s="63"/>
      <c r="S46" s="134">
        <f t="shared" si="0"/>
        <v>1</v>
      </c>
      <c r="T46" s="63">
        <f t="shared" si="1"/>
        <v>14</v>
      </c>
      <c r="U46" s="58" t="s">
        <v>210</v>
      </c>
      <c r="V46" s="58" t="s">
        <v>209</v>
      </c>
      <c r="W46" s="2"/>
      <c r="X46" s="2"/>
      <c r="Y46" s="2"/>
      <c r="Z46" s="2"/>
      <c r="AA46" s="2"/>
      <c r="AB46" s="3"/>
      <c r="AC46" s="3"/>
    </row>
    <row r="47" spans="1:29" ht="330" x14ac:dyDescent="0.25">
      <c r="A47" s="30" t="s">
        <v>96</v>
      </c>
      <c r="B47" s="30" t="s">
        <v>484</v>
      </c>
      <c r="C47" s="30" t="s">
        <v>163</v>
      </c>
      <c r="D47" s="30" t="s">
        <v>25</v>
      </c>
      <c r="E47" s="30" t="s">
        <v>112</v>
      </c>
      <c r="F47" s="30">
        <v>2</v>
      </c>
      <c r="G47" s="30">
        <v>3</v>
      </c>
      <c r="H47" s="30">
        <v>3</v>
      </c>
      <c r="I47" s="30">
        <f t="shared" si="2"/>
        <v>8</v>
      </c>
      <c r="J47" s="30" t="s">
        <v>145</v>
      </c>
      <c r="K47" s="30">
        <v>2</v>
      </c>
      <c r="L47" s="30">
        <v>5</v>
      </c>
      <c r="M47" s="30">
        <f t="shared" si="3"/>
        <v>10</v>
      </c>
      <c r="N47" s="30">
        <f t="shared" si="4"/>
        <v>80</v>
      </c>
      <c r="O47" s="61" t="s">
        <v>12</v>
      </c>
      <c r="P47" s="134" t="s">
        <v>421</v>
      </c>
      <c r="Q47" s="68">
        <v>5</v>
      </c>
      <c r="R47" s="68" t="s">
        <v>12</v>
      </c>
      <c r="S47" s="134">
        <f t="shared" si="0"/>
        <v>8</v>
      </c>
      <c r="T47" s="139">
        <f t="shared" si="1"/>
        <v>72</v>
      </c>
      <c r="U47" s="58" t="s">
        <v>403</v>
      </c>
      <c r="V47" s="58" t="s">
        <v>403</v>
      </c>
      <c r="W47" s="2"/>
      <c r="X47" s="2"/>
      <c r="Y47" s="2"/>
      <c r="Z47" s="2"/>
      <c r="AA47" s="2"/>
      <c r="AB47" s="3"/>
      <c r="AC47" s="3"/>
    </row>
    <row r="48" spans="1:29" ht="135" x14ac:dyDescent="0.25">
      <c r="A48" s="30" t="s">
        <v>224</v>
      </c>
      <c r="B48" s="30" t="s">
        <v>484</v>
      </c>
      <c r="C48" s="30" t="s">
        <v>498</v>
      </c>
      <c r="D48" s="30" t="s">
        <v>225</v>
      </c>
      <c r="E48" s="30" t="s">
        <v>485</v>
      </c>
      <c r="F48" s="74"/>
      <c r="G48" s="74"/>
      <c r="H48" s="74"/>
      <c r="I48" s="74"/>
      <c r="J48" s="77" t="s">
        <v>226</v>
      </c>
      <c r="K48" s="30">
        <v>5</v>
      </c>
      <c r="L48" s="30">
        <v>1</v>
      </c>
      <c r="M48" s="30">
        <v>5</v>
      </c>
      <c r="N48" s="30">
        <v>5</v>
      </c>
      <c r="O48" s="76" t="s">
        <v>218</v>
      </c>
      <c r="P48" s="132" t="s">
        <v>227</v>
      </c>
      <c r="Q48" s="68"/>
      <c r="R48" s="68"/>
      <c r="S48" s="134">
        <f t="shared" si="0"/>
        <v>1</v>
      </c>
      <c r="T48" s="63">
        <f t="shared" si="1"/>
        <v>4</v>
      </c>
      <c r="U48" s="58" t="s">
        <v>403</v>
      </c>
      <c r="V48" s="58" t="s">
        <v>403</v>
      </c>
      <c r="W48" s="2"/>
      <c r="X48" s="2"/>
      <c r="Y48" s="2"/>
      <c r="Z48" s="2"/>
      <c r="AA48" s="2"/>
      <c r="AB48" s="3"/>
      <c r="AC48" s="3"/>
    </row>
    <row r="49" spans="1:29" ht="240" x14ac:dyDescent="0.25">
      <c r="A49" s="30" t="s">
        <v>429</v>
      </c>
      <c r="B49" s="30" t="s">
        <v>486</v>
      </c>
      <c r="C49" s="60" t="s">
        <v>430</v>
      </c>
      <c r="D49" s="30" t="s">
        <v>431</v>
      </c>
      <c r="E49" s="30" t="s">
        <v>432</v>
      </c>
      <c r="F49" s="30">
        <v>5</v>
      </c>
      <c r="G49" s="30">
        <v>2</v>
      </c>
      <c r="H49" s="30">
        <v>2</v>
      </c>
      <c r="I49" s="30">
        <f t="shared" ref="I49" si="17">F49+G49+H49</f>
        <v>9</v>
      </c>
      <c r="J49" s="30" t="s">
        <v>433</v>
      </c>
      <c r="K49" s="30">
        <v>2</v>
      </c>
      <c r="L49" s="30">
        <v>5</v>
      </c>
      <c r="M49" s="30">
        <f t="shared" ref="M49" si="18">K49*L49</f>
        <v>10</v>
      </c>
      <c r="N49" s="30">
        <f t="shared" ref="N49" si="19">I49*M49</f>
        <v>90</v>
      </c>
      <c r="O49" s="61" t="s">
        <v>12</v>
      </c>
      <c r="P49" s="134" t="s">
        <v>434</v>
      </c>
      <c r="Q49" s="68">
        <v>5</v>
      </c>
      <c r="R49" s="68" t="s">
        <v>141</v>
      </c>
      <c r="S49" s="134">
        <f t="shared" si="0"/>
        <v>9</v>
      </c>
      <c r="T49" s="139">
        <f t="shared" si="1"/>
        <v>81</v>
      </c>
      <c r="U49" s="58" t="s">
        <v>435</v>
      </c>
      <c r="V49" s="58" t="s">
        <v>435</v>
      </c>
      <c r="W49" s="2"/>
      <c r="X49" s="2"/>
      <c r="Y49" s="2"/>
      <c r="Z49" s="2"/>
      <c r="AA49" s="2"/>
      <c r="AB49" s="3"/>
      <c r="AC49" s="3"/>
    </row>
    <row r="50" spans="1:29" ht="90" x14ac:dyDescent="0.25">
      <c r="A50" s="30" t="s">
        <v>97</v>
      </c>
      <c r="B50" s="30" t="s">
        <v>137</v>
      </c>
      <c r="C50" s="56"/>
      <c r="D50" s="30" t="s">
        <v>26</v>
      </c>
      <c r="E50" s="30" t="s">
        <v>173</v>
      </c>
      <c r="F50" s="30">
        <v>0</v>
      </c>
      <c r="G50" s="30">
        <v>0</v>
      </c>
      <c r="H50" s="30">
        <v>0</v>
      </c>
      <c r="I50" s="30">
        <f t="shared" si="2"/>
        <v>0</v>
      </c>
      <c r="J50" s="30" t="s">
        <v>125</v>
      </c>
      <c r="K50" s="30">
        <v>0</v>
      </c>
      <c r="L50" s="30">
        <v>0</v>
      </c>
      <c r="M50" s="30">
        <f t="shared" si="3"/>
        <v>0</v>
      </c>
      <c r="N50" s="30">
        <f t="shared" si="4"/>
        <v>0</v>
      </c>
      <c r="O50" s="56" t="s">
        <v>142</v>
      </c>
      <c r="P50" s="134" t="s">
        <v>422</v>
      </c>
      <c r="Q50" s="69"/>
      <c r="R50" s="69"/>
      <c r="S50" s="78" t="s">
        <v>142</v>
      </c>
      <c r="T50" s="56" t="s">
        <v>142</v>
      </c>
      <c r="U50" s="58" t="s">
        <v>403</v>
      </c>
      <c r="V50" s="58" t="s">
        <v>403</v>
      </c>
      <c r="W50" s="2"/>
      <c r="X50" s="2"/>
      <c r="Y50" s="2"/>
      <c r="Z50" s="2"/>
      <c r="AA50" s="2"/>
      <c r="AB50" s="3"/>
      <c r="AC50" s="3"/>
    </row>
    <row r="51" spans="1:29" ht="105" x14ac:dyDescent="0.25">
      <c r="A51" s="30" t="s">
        <v>98</v>
      </c>
      <c r="B51" s="30" t="s">
        <v>198</v>
      </c>
      <c r="C51" s="30" t="s">
        <v>146</v>
      </c>
      <c r="D51" s="30" t="s">
        <v>27</v>
      </c>
      <c r="E51" s="30" t="s">
        <v>113</v>
      </c>
      <c r="F51" s="30">
        <v>4</v>
      </c>
      <c r="G51" s="30">
        <v>2</v>
      </c>
      <c r="H51" s="30">
        <v>3</v>
      </c>
      <c r="I51" s="30">
        <f t="shared" si="2"/>
        <v>9</v>
      </c>
      <c r="J51" s="30" t="s">
        <v>133</v>
      </c>
      <c r="K51" s="30">
        <v>2</v>
      </c>
      <c r="L51" s="30">
        <v>2</v>
      </c>
      <c r="M51" s="30">
        <f t="shared" si="3"/>
        <v>4</v>
      </c>
      <c r="N51" s="30">
        <f t="shared" si="4"/>
        <v>36</v>
      </c>
      <c r="O51" s="59" t="s">
        <v>24</v>
      </c>
      <c r="P51" s="134" t="s">
        <v>140</v>
      </c>
      <c r="Q51" s="63">
        <v>2</v>
      </c>
      <c r="R51" s="63" t="s">
        <v>143</v>
      </c>
      <c r="S51" s="134">
        <f t="shared" si="0"/>
        <v>9</v>
      </c>
      <c r="T51" s="139">
        <f t="shared" si="1"/>
        <v>27</v>
      </c>
      <c r="U51" s="58" t="s">
        <v>403</v>
      </c>
      <c r="V51" s="58" t="s">
        <v>403</v>
      </c>
      <c r="W51" s="2"/>
      <c r="X51" s="2"/>
      <c r="Y51" s="2"/>
      <c r="Z51" s="2"/>
      <c r="AA51" s="2"/>
      <c r="AB51" s="3"/>
      <c r="AC51" s="3"/>
    </row>
    <row r="52" spans="1:29" ht="90" x14ac:dyDescent="0.25">
      <c r="A52" s="30" t="s">
        <v>309</v>
      </c>
      <c r="B52" s="30" t="s">
        <v>310</v>
      </c>
      <c r="C52" s="30" t="s">
        <v>499</v>
      </c>
      <c r="D52" s="30" t="s">
        <v>311</v>
      </c>
      <c r="E52" s="30" t="s">
        <v>500</v>
      </c>
      <c r="F52" s="74"/>
      <c r="G52" s="74"/>
      <c r="H52" s="74"/>
      <c r="I52" s="74"/>
      <c r="J52" s="30" t="s">
        <v>313</v>
      </c>
      <c r="K52" s="30">
        <v>2</v>
      </c>
      <c r="L52" s="30">
        <v>4</v>
      </c>
      <c r="M52" s="30">
        <f t="shared" si="3"/>
        <v>8</v>
      </c>
      <c r="N52" s="30">
        <v>8</v>
      </c>
      <c r="O52" s="76" t="s">
        <v>12</v>
      </c>
      <c r="P52" s="134" t="s">
        <v>312</v>
      </c>
      <c r="Q52" s="63"/>
      <c r="R52" s="63"/>
      <c r="S52" s="134">
        <f t="shared" si="0"/>
        <v>1</v>
      </c>
      <c r="T52" s="63">
        <f t="shared" si="1"/>
        <v>7</v>
      </c>
      <c r="U52" s="58" t="s">
        <v>403</v>
      </c>
      <c r="V52" s="58" t="s">
        <v>403</v>
      </c>
      <c r="W52" s="2"/>
      <c r="X52" s="2"/>
      <c r="Y52" s="2"/>
      <c r="Z52" s="2"/>
      <c r="AA52" s="2"/>
      <c r="AB52" s="3"/>
      <c r="AC52" s="3"/>
    </row>
    <row r="53" spans="1:29" ht="150" x14ac:dyDescent="0.25">
      <c r="A53" s="30" t="s">
        <v>99</v>
      </c>
      <c r="B53" s="30" t="s">
        <v>137</v>
      </c>
      <c r="C53" s="30" t="s">
        <v>153</v>
      </c>
      <c r="D53" s="30" t="s">
        <v>42</v>
      </c>
      <c r="E53" s="30" t="s">
        <v>114</v>
      </c>
      <c r="F53" s="30">
        <v>5</v>
      </c>
      <c r="G53" s="30">
        <v>3</v>
      </c>
      <c r="H53" s="30">
        <v>3</v>
      </c>
      <c r="I53" s="30">
        <f t="shared" si="2"/>
        <v>11</v>
      </c>
      <c r="J53" s="30" t="s">
        <v>181</v>
      </c>
      <c r="K53" s="30">
        <v>2</v>
      </c>
      <c r="L53" s="30">
        <v>5</v>
      </c>
      <c r="M53" s="30">
        <f t="shared" si="3"/>
        <v>10</v>
      </c>
      <c r="N53" s="30">
        <f t="shared" si="4"/>
        <v>110</v>
      </c>
      <c r="O53" s="57" t="s">
        <v>9</v>
      </c>
      <c r="P53" s="134" t="s">
        <v>423</v>
      </c>
      <c r="Q53" s="68">
        <v>10</v>
      </c>
      <c r="R53" s="68" t="s">
        <v>12</v>
      </c>
      <c r="S53" s="134">
        <f t="shared" si="0"/>
        <v>11</v>
      </c>
      <c r="T53" s="139">
        <f t="shared" si="1"/>
        <v>99</v>
      </c>
      <c r="U53" s="58" t="s">
        <v>38</v>
      </c>
      <c r="V53" s="58" t="s">
        <v>38</v>
      </c>
      <c r="W53" s="2"/>
      <c r="X53" s="2"/>
      <c r="Y53" s="2"/>
      <c r="Z53" s="2"/>
      <c r="AA53" s="2"/>
      <c r="AB53" s="3"/>
      <c r="AC53" s="3"/>
    </row>
    <row r="54" spans="1:29" ht="90" x14ac:dyDescent="0.25">
      <c r="A54" s="30" t="s">
        <v>215</v>
      </c>
      <c r="B54" s="30" t="s">
        <v>487</v>
      </c>
      <c r="C54" s="30"/>
      <c r="D54" s="30" t="s">
        <v>216</v>
      </c>
      <c r="E54" s="30" t="s">
        <v>501</v>
      </c>
      <c r="F54" s="56"/>
      <c r="G54" s="56"/>
      <c r="H54" s="56"/>
      <c r="I54" s="56"/>
      <c r="J54" s="30" t="s">
        <v>217</v>
      </c>
      <c r="K54" s="30">
        <v>1</v>
      </c>
      <c r="L54" s="30">
        <v>5</v>
      </c>
      <c r="M54" s="30">
        <v>5</v>
      </c>
      <c r="N54" s="30">
        <v>5</v>
      </c>
      <c r="O54" s="76" t="s">
        <v>218</v>
      </c>
      <c r="P54" s="134" t="s">
        <v>219</v>
      </c>
      <c r="Q54" s="68"/>
      <c r="R54" s="68"/>
      <c r="S54" s="134">
        <f t="shared" si="0"/>
        <v>1</v>
      </c>
      <c r="T54" s="63">
        <f t="shared" si="1"/>
        <v>4</v>
      </c>
      <c r="U54" s="58" t="s">
        <v>38</v>
      </c>
      <c r="V54" s="58" t="s">
        <v>209</v>
      </c>
      <c r="W54" s="2"/>
      <c r="X54" s="2"/>
      <c r="Y54" s="2"/>
      <c r="Z54" s="2"/>
      <c r="AA54" s="2"/>
      <c r="AB54" s="3"/>
      <c r="AC54" s="3"/>
    </row>
    <row r="55" spans="1:29" ht="210" x14ac:dyDescent="0.25">
      <c r="A55" s="30" t="s">
        <v>100</v>
      </c>
      <c r="B55" s="78" t="s">
        <v>204</v>
      </c>
      <c r="C55" s="30" t="s">
        <v>156</v>
      </c>
      <c r="D55" s="30" t="s">
        <v>28</v>
      </c>
      <c r="E55" s="30" t="s">
        <v>115</v>
      </c>
      <c r="F55" s="30">
        <v>5</v>
      </c>
      <c r="G55" s="30">
        <v>2</v>
      </c>
      <c r="H55" s="30">
        <v>2</v>
      </c>
      <c r="I55" s="30">
        <f t="shared" si="2"/>
        <v>9</v>
      </c>
      <c r="J55" s="30" t="s">
        <v>134</v>
      </c>
      <c r="K55" s="30">
        <v>2</v>
      </c>
      <c r="L55" s="30">
        <v>5</v>
      </c>
      <c r="M55" s="30">
        <f t="shared" si="3"/>
        <v>10</v>
      </c>
      <c r="N55" s="30">
        <f t="shared" si="4"/>
        <v>90</v>
      </c>
      <c r="O55" s="61" t="s">
        <v>12</v>
      </c>
      <c r="P55" s="134" t="s">
        <v>424</v>
      </c>
      <c r="Q55" s="68">
        <v>10</v>
      </c>
      <c r="R55" s="68" t="s">
        <v>12</v>
      </c>
      <c r="S55" s="134">
        <f t="shared" si="0"/>
        <v>9</v>
      </c>
      <c r="T55" s="139">
        <f t="shared" si="1"/>
        <v>81</v>
      </c>
      <c r="U55" s="58" t="s">
        <v>403</v>
      </c>
      <c r="V55" s="58" t="s">
        <v>403</v>
      </c>
      <c r="W55" s="2"/>
      <c r="X55" s="2"/>
      <c r="Y55" s="2"/>
      <c r="Z55" s="2"/>
      <c r="AA55" s="2"/>
      <c r="AB55" s="3"/>
      <c r="AC55" s="3"/>
    </row>
    <row r="56" spans="1:29" ht="180" x14ac:dyDescent="0.25">
      <c r="A56" s="30" t="s">
        <v>101</v>
      </c>
      <c r="B56" s="78" t="s">
        <v>197</v>
      </c>
      <c r="C56" s="30" t="s">
        <v>156</v>
      </c>
      <c r="D56" s="29" t="s">
        <v>29</v>
      </c>
      <c r="E56" s="30" t="s">
        <v>116</v>
      </c>
      <c r="F56" s="30">
        <v>5</v>
      </c>
      <c r="G56" s="30">
        <v>2</v>
      </c>
      <c r="H56" s="30">
        <v>2</v>
      </c>
      <c r="I56" s="30">
        <f t="shared" si="2"/>
        <v>9</v>
      </c>
      <c r="J56" s="30" t="s">
        <v>174</v>
      </c>
      <c r="K56" s="29">
        <v>2</v>
      </c>
      <c r="L56" s="29">
        <v>5</v>
      </c>
      <c r="M56" s="30">
        <f t="shared" si="3"/>
        <v>10</v>
      </c>
      <c r="N56" s="30">
        <f t="shared" si="4"/>
        <v>90</v>
      </c>
      <c r="O56" s="64" t="s">
        <v>12</v>
      </c>
      <c r="P56" s="134" t="s">
        <v>425</v>
      </c>
      <c r="Q56" s="68">
        <v>10</v>
      </c>
      <c r="R56" s="68" t="s">
        <v>12</v>
      </c>
      <c r="S56" s="134">
        <f t="shared" si="0"/>
        <v>9</v>
      </c>
      <c r="T56" s="139">
        <f t="shared" si="1"/>
        <v>81</v>
      </c>
      <c r="U56" s="58" t="s">
        <v>403</v>
      </c>
      <c r="V56" s="58" t="s">
        <v>182</v>
      </c>
      <c r="W56" s="1"/>
      <c r="X56" s="1"/>
      <c r="Y56" s="1"/>
      <c r="Z56" s="1"/>
      <c r="AA56" s="1"/>
    </row>
    <row r="57" spans="1:29" ht="234" customHeight="1" x14ac:dyDescent="0.25">
      <c r="A57" s="30" t="s">
        <v>102</v>
      </c>
      <c r="B57" s="30" t="s">
        <v>137</v>
      </c>
      <c r="C57" s="30" t="s">
        <v>156</v>
      </c>
      <c r="D57" s="30" t="s">
        <v>31</v>
      </c>
      <c r="E57" s="30" t="s">
        <v>117</v>
      </c>
      <c r="F57" s="30">
        <v>1</v>
      </c>
      <c r="G57" s="30">
        <v>3</v>
      </c>
      <c r="H57" s="30">
        <v>3</v>
      </c>
      <c r="I57" s="30">
        <f t="shared" si="2"/>
        <v>7</v>
      </c>
      <c r="J57" s="30" t="s">
        <v>135</v>
      </c>
      <c r="K57" s="29">
        <v>2</v>
      </c>
      <c r="L57" s="29">
        <v>1</v>
      </c>
      <c r="M57" s="30">
        <f t="shared" si="3"/>
        <v>2</v>
      </c>
      <c r="N57" s="30">
        <f t="shared" si="4"/>
        <v>14</v>
      </c>
      <c r="O57" s="65" t="s">
        <v>24</v>
      </c>
      <c r="P57" s="134" t="s">
        <v>417</v>
      </c>
      <c r="Q57" s="70">
        <v>2</v>
      </c>
      <c r="R57" s="63" t="s">
        <v>24</v>
      </c>
      <c r="S57" s="134">
        <f t="shared" si="0"/>
        <v>7</v>
      </c>
      <c r="T57" s="63">
        <f t="shared" si="1"/>
        <v>7</v>
      </c>
      <c r="U57" s="58" t="s">
        <v>165</v>
      </c>
      <c r="V57" s="58" t="s">
        <v>403</v>
      </c>
      <c r="W57" s="1"/>
      <c r="X57" s="1"/>
      <c r="Y57" s="1"/>
      <c r="Z57" s="1"/>
      <c r="AA57" s="1"/>
    </row>
    <row r="58" spans="1:29" ht="150" x14ac:dyDescent="0.25">
      <c r="A58" s="58" t="s">
        <v>166</v>
      </c>
      <c r="B58" s="58" t="s">
        <v>167</v>
      </c>
      <c r="C58" s="58" t="s">
        <v>168</v>
      </c>
      <c r="D58" s="58" t="s">
        <v>200</v>
      </c>
      <c r="E58" s="58" t="s">
        <v>183</v>
      </c>
      <c r="F58" s="58">
        <v>1</v>
      </c>
      <c r="G58" s="58">
        <v>4</v>
      </c>
      <c r="H58" s="58">
        <v>3</v>
      </c>
      <c r="I58" s="58">
        <f t="shared" ref="I58" si="20">F58+G58+H58</f>
        <v>8</v>
      </c>
      <c r="J58" s="58" t="s">
        <v>184</v>
      </c>
      <c r="K58" s="58">
        <v>2</v>
      </c>
      <c r="L58" s="58">
        <v>2</v>
      </c>
      <c r="M58" s="58">
        <f t="shared" si="3"/>
        <v>4</v>
      </c>
      <c r="N58" s="58">
        <f t="shared" si="4"/>
        <v>32</v>
      </c>
      <c r="O58" s="59" t="s">
        <v>24</v>
      </c>
      <c r="P58" s="134" t="s">
        <v>416</v>
      </c>
      <c r="Q58" s="58"/>
      <c r="R58" s="58"/>
      <c r="S58" s="134">
        <f t="shared" si="0"/>
        <v>8</v>
      </c>
      <c r="T58" s="139">
        <f t="shared" si="1"/>
        <v>24</v>
      </c>
      <c r="U58" s="58" t="s">
        <v>34</v>
      </c>
      <c r="V58" s="58" t="s">
        <v>403</v>
      </c>
      <c r="W58" s="1"/>
      <c r="X58" s="1"/>
      <c r="Y58" s="1"/>
      <c r="Z58" s="1"/>
      <c r="AA58" s="1"/>
    </row>
    <row r="59" spans="1:29" x14ac:dyDescent="0.25">
      <c r="A59" s="1"/>
      <c r="B59" s="1"/>
      <c r="C59" s="1"/>
      <c r="D59" s="1"/>
      <c r="E59" s="1"/>
      <c r="F59" s="1"/>
      <c r="G59" s="1"/>
      <c r="H59" s="1"/>
      <c r="I59" s="1"/>
      <c r="J59" s="1"/>
      <c r="K59" s="1"/>
      <c r="L59" s="1"/>
      <c r="M59" s="2"/>
      <c r="N59" s="2"/>
      <c r="O59" s="1"/>
      <c r="P59" s="1"/>
      <c r="Q59" s="1"/>
      <c r="R59" s="1"/>
      <c r="S59" s="1"/>
      <c r="T59" s="1"/>
      <c r="U59" s="1"/>
      <c r="V59" s="1"/>
      <c r="W59" s="1"/>
      <c r="X59" s="1"/>
      <c r="Y59" s="1"/>
      <c r="Z59" s="1"/>
      <c r="AA59" s="1"/>
    </row>
    <row r="61" spans="1:29" s="49" customFormat="1" x14ac:dyDescent="0.25">
      <c r="A61" s="28" t="s">
        <v>202</v>
      </c>
      <c r="B61" s="28"/>
      <c r="C61" s="28" t="s">
        <v>502</v>
      </c>
      <c r="D61" s="28"/>
      <c r="E61" s="28" t="s">
        <v>510</v>
      </c>
      <c r="F61" s="28"/>
      <c r="G61" s="28" t="s">
        <v>202</v>
      </c>
      <c r="H61" s="140">
        <v>44075</v>
      </c>
      <c r="I61" s="28"/>
      <c r="J61" s="28"/>
      <c r="K61" s="28"/>
      <c r="L61" s="28"/>
      <c r="M61" s="28" t="s">
        <v>44</v>
      </c>
      <c r="N61" s="28"/>
    </row>
  </sheetData>
  <autoFilter ref="A2:AC58"/>
  <mergeCells count="1">
    <mergeCell ref="E1:L1"/>
  </mergeCells>
  <pageMargins left="0.70866141732283472" right="0.70866141732283472" top="0.74803149606299213" bottom="0.74803149606299213" header="0.31496062992125984" footer="0.31496062992125984"/>
  <pageSetup paperSize="8" scale="56" fitToHeight="0" orientation="landscape" r:id="rId1"/>
  <headerFooter>
    <oddFooter>&amp;L&amp;9Version:  V2.0
Date:        August, 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34"/>
  <sheetViews>
    <sheetView tabSelected="1" zoomScale="68" zoomScaleNormal="68" workbookViewId="0">
      <pane ySplit="8" topLeftCell="A9" activePane="bottomLeft" state="frozen"/>
      <selection activeCell="A24" sqref="A24:XFD24"/>
      <selection pane="bottomLeft" activeCell="E6" sqref="E6"/>
    </sheetView>
  </sheetViews>
  <sheetFormatPr defaultRowHeight="15" x14ac:dyDescent="0.25"/>
  <cols>
    <col min="1" max="1" width="22.28515625" customWidth="1"/>
    <col min="2" max="2" width="27.5703125" customWidth="1"/>
    <col min="3" max="3" width="24.7109375" customWidth="1"/>
    <col min="4" max="4" width="17.28515625" customWidth="1"/>
    <col min="5" max="5" width="45.140625" bestFit="1" customWidth="1"/>
    <col min="6" max="6" width="44.85546875" style="3" customWidth="1"/>
    <col min="7" max="7" width="11.7109375" customWidth="1"/>
    <col min="8" max="8" width="15" bestFit="1" customWidth="1"/>
    <col min="9" max="9" width="49.5703125" customWidth="1"/>
    <col min="10" max="10" width="38.7109375" customWidth="1"/>
    <col min="11" max="11" width="13.5703125" customWidth="1"/>
    <col min="12" max="12" width="16.140625" bestFit="1" customWidth="1"/>
    <col min="13" max="13" width="30.28515625" bestFit="1" customWidth="1"/>
  </cols>
  <sheetData>
    <row r="1" spans="1:245" ht="36" x14ac:dyDescent="0.25">
      <c r="A1" s="149"/>
      <c r="B1" s="149"/>
      <c r="C1" s="149"/>
      <c r="D1" s="150" t="s">
        <v>237</v>
      </c>
      <c r="E1" s="150"/>
      <c r="F1"/>
      <c r="G1" s="80"/>
    </row>
    <row r="2" spans="1:245" x14ac:dyDescent="0.25">
      <c r="C2" s="81" t="s">
        <v>238</v>
      </c>
      <c r="D2" s="82">
        <v>2.1</v>
      </c>
      <c r="E2" s="83"/>
      <c r="F2" s="84"/>
      <c r="G2" s="84"/>
      <c r="J2" s="1"/>
    </row>
    <row r="3" spans="1:245" x14ac:dyDescent="0.25">
      <c r="A3" s="85" t="s">
        <v>239</v>
      </c>
      <c r="B3" s="86" t="s">
        <v>240</v>
      </c>
      <c r="C3" s="81" t="s">
        <v>241</v>
      </c>
      <c r="D3" s="87" t="s">
        <v>427</v>
      </c>
      <c r="E3" s="83"/>
      <c r="F3" s="84"/>
      <c r="G3" s="88"/>
      <c r="H3" s="89"/>
      <c r="I3" s="89"/>
      <c r="J3" s="1"/>
    </row>
    <row r="4" spans="1:245" x14ac:dyDescent="0.25">
      <c r="A4" s="90"/>
      <c r="B4" s="91" t="s">
        <v>242</v>
      </c>
      <c r="C4" s="81" t="s">
        <v>243</v>
      </c>
      <c r="D4" s="87">
        <v>44136</v>
      </c>
      <c r="E4" s="92"/>
      <c r="F4" s="84"/>
      <c r="G4" s="88"/>
      <c r="H4" s="89"/>
      <c r="I4" s="89"/>
      <c r="J4" s="1"/>
    </row>
    <row r="5" spans="1:245" x14ac:dyDescent="0.25">
      <c r="A5" s="93" t="s">
        <v>244</v>
      </c>
      <c r="B5" s="151" t="s">
        <v>526</v>
      </c>
      <c r="C5" s="152"/>
      <c r="D5" s="94"/>
      <c r="E5" s="95"/>
      <c r="F5" s="84"/>
      <c r="G5" s="96"/>
      <c r="J5" s="1"/>
    </row>
    <row r="6" spans="1:245" x14ac:dyDescent="0.25">
      <c r="A6" s="97" t="s">
        <v>246</v>
      </c>
      <c r="B6" s="153" t="s">
        <v>56</v>
      </c>
      <c r="C6" s="154"/>
      <c r="E6" s="3"/>
      <c r="F6"/>
      <c r="G6" s="96"/>
    </row>
    <row r="7" spans="1:245" x14ac:dyDescent="0.25">
      <c r="B7" s="98"/>
      <c r="C7" s="98"/>
      <c r="D7" s="98"/>
      <c r="H7" s="96"/>
    </row>
    <row r="8" spans="1:245" s="105" customFormat="1" ht="45.75" customHeight="1" x14ac:dyDescent="0.25">
      <c r="A8" s="110" t="s">
        <v>322</v>
      </c>
      <c r="B8" s="99" t="s">
        <v>247</v>
      </c>
      <c r="C8" s="99" t="s">
        <v>248</v>
      </c>
      <c r="D8" s="99" t="s">
        <v>249</v>
      </c>
      <c r="E8" s="100" t="s">
        <v>250</v>
      </c>
      <c r="F8" s="101" t="s">
        <v>251</v>
      </c>
      <c r="G8" s="101" t="s">
        <v>252</v>
      </c>
      <c r="H8" s="102" t="s">
        <v>253</v>
      </c>
      <c r="I8" s="101" t="s">
        <v>254</v>
      </c>
      <c r="J8" s="101" t="s">
        <v>255</v>
      </c>
      <c r="K8" s="101" t="s">
        <v>256</v>
      </c>
      <c r="L8" s="103" t="s">
        <v>257</v>
      </c>
      <c r="M8" s="103" t="s">
        <v>258</v>
      </c>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4"/>
      <c r="CK8" s="104"/>
      <c r="CL8" s="104"/>
      <c r="CM8" s="104"/>
      <c r="CN8" s="104"/>
      <c r="CO8" s="104"/>
      <c r="CP8" s="104"/>
      <c r="CQ8" s="104"/>
      <c r="CR8" s="104"/>
      <c r="CS8" s="104"/>
      <c r="CT8" s="104"/>
      <c r="CU8" s="104"/>
      <c r="CV8" s="104"/>
      <c r="CW8" s="104"/>
      <c r="CX8" s="104"/>
      <c r="CY8" s="104"/>
      <c r="CZ8" s="104"/>
      <c r="DA8" s="104"/>
      <c r="DB8" s="104"/>
      <c r="DC8" s="104"/>
      <c r="DD8" s="104"/>
      <c r="DE8" s="104"/>
      <c r="DF8" s="104"/>
      <c r="DG8" s="104"/>
      <c r="DH8" s="104"/>
      <c r="DI8" s="104"/>
      <c r="DJ8" s="104"/>
      <c r="DK8" s="104"/>
      <c r="DL8" s="104"/>
      <c r="DM8" s="104"/>
      <c r="DN8" s="104"/>
      <c r="DO8" s="104"/>
      <c r="DP8" s="104"/>
      <c r="DQ8" s="104"/>
      <c r="DR8" s="104"/>
      <c r="DS8" s="104"/>
      <c r="DT8" s="104"/>
      <c r="DU8" s="104"/>
      <c r="DV8" s="104"/>
      <c r="DW8" s="104"/>
      <c r="DX8" s="104"/>
      <c r="DY8" s="104"/>
      <c r="DZ8" s="104"/>
      <c r="EA8" s="104"/>
      <c r="EB8" s="104"/>
      <c r="EC8" s="104"/>
      <c r="ED8" s="104"/>
      <c r="EE8" s="104"/>
      <c r="EF8" s="104"/>
      <c r="EG8" s="104"/>
      <c r="EH8" s="104"/>
      <c r="EI8" s="104"/>
      <c r="EJ8" s="104"/>
      <c r="EK8" s="104"/>
      <c r="EL8" s="104"/>
      <c r="EM8" s="104"/>
      <c r="EN8" s="104"/>
      <c r="EO8" s="104"/>
      <c r="EP8" s="104"/>
      <c r="EQ8" s="104"/>
      <c r="ER8" s="104"/>
      <c r="ES8" s="104"/>
      <c r="ET8" s="104"/>
      <c r="EU8" s="104"/>
      <c r="EV8" s="104"/>
      <c r="EW8" s="104"/>
      <c r="EX8" s="104"/>
      <c r="EY8" s="104"/>
      <c r="EZ8" s="104"/>
      <c r="FA8" s="104"/>
      <c r="FB8" s="104"/>
      <c r="FC8" s="104"/>
      <c r="FD8" s="104"/>
      <c r="FE8" s="104"/>
      <c r="FF8" s="104"/>
      <c r="FG8" s="104"/>
      <c r="FH8" s="104"/>
      <c r="FI8" s="104"/>
      <c r="FJ8" s="104"/>
      <c r="FK8" s="104"/>
      <c r="FL8" s="104"/>
      <c r="FM8" s="104"/>
      <c r="FN8" s="104"/>
      <c r="FO8" s="104"/>
      <c r="FP8" s="104"/>
      <c r="FQ8" s="104"/>
      <c r="FR8" s="104"/>
      <c r="FS8" s="104"/>
      <c r="FT8" s="104"/>
      <c r="FU8" s="104"/>
      <c r="FV8" s="104"/>
      <c r="FW8" s="104"/>
      <c r="FX8" s="104"/>
      <c r="FY8" s="104"/>
      <c r="FZ8" s="104"/>
      <c r="GA8" s="104"/>
      <c r="GB8" s="104"/>
      <c r="GC8" s="104"/>
      <c r="GD8" s="104"/>
      <c r="GE8" s="104"/>
      <c r="GF8" s="104"/>
      <c r="GG8" s="104"/>
      <c r="GH8" s="104"/>
      <c r="GI8" s="104"/>
      <c r="GJ8" s="104"/>
      <c r="GK8" s="104"/>
      <c r="GL8" s="104"/>
      <c r="GM8" s="104"/>
      <c r="GN8" s="104"/>
      <c r="GO8" s="104"/>
      <c r="GP8" s="104"/>
      <c r="GQ8" s="104"/>
      <c r="GR8" s="104"/>
      <c r="GS8" s="104"/>
      <c r="GT8" s="104"/>
      <c r="GU8" s="104"/>
      <c r="GV8" s="104"/>
      <c r="GW8" s="104"/>
      <c r="GX8" s="104"/>
      <c r="GY8" s="104"/>
      <c r="GZ8" s="104"/>
      <c r="HA8" s="104"/>
      <c r="HB8" s="104"/>
      <c r="HC8" s="104"/>
      <c r="HD8" s="104"/>
      <c r="HE8" s="104"/>
      <c r="HF8" s="104"/>
      <c r="HG8" s="104"/>
      <c r="HH8" s="104"/>
      <c r="HI8" s="104"/>
      <c r="HJ8" s="104"/>
      <c r="HK8" s="104"/>
      <c r="HL8" s="104"/>
      <c r="HM8" s="104"/>
      <c r="HN8" s="104"/>
      <c r="HO8" s="104"/>
      <c r="HP8" s="104"/>
      <c r="HQ8" s="104"/>
      <c r="HR8" s="104"/>
      <c r="HS8" s="104"/>
      <c r="HT8" s="104"/>
      <c r="HU8" s="104"/>
      <c r="HV8" s="104"/>
      <c r="HW8" s="104"/>
      <c r="HX8" s="104"/>
      <c r="HY8" s="104"/>
      <c r="HZ8" s="104"/>
      <c r="IA8" s="104"/>
      <c r="IB8" s="104"/>
      <c r="IC8" s="104"/>
      <c r="ID8" s="104"/>
      <c r="IE8" s="104"/>
      <c r="IF8" s="104"/>
      <c r="IG8" s="104"/>
      <c r="IH8" s="104"/>
      <c r="II8" s="104"/>
      <c r="IJ8" s="104"/>
      <c r="IK8" s="104"/>
    </row>
    <row r="9" spans="1:245" s="105" customFormat="1" ht="134.25" customHeight="1" x14ac:dyDescent="0.25">
      <c r="A9" s="112" t="s">
        <v>323</v>
      </c>
      <c r="B9" s="112" t="s">
        <v>259</v>
      </c>
      <c r="C9" s="113">
        <v>42858</v>
      </c>
      <c r="D9" s="106" t="s">
        <v>245</v>
      </c>
      <c r="E9" s="114" t="s">
        <v>164</v>
      </c>
      <c r="F9" s="115" t="s">
        <v>260</v>
      </c>
      <c r="G9" s="107" t="s">
        <v>9</v>
      </c>
      <c r="H9" s="106" t="s">
        <v>245</v>
      </c>
      <c r="I9" s="116" t="s">
        <v>261</v>
      </c>
      <c r="J9" s="116" t="s">
        <v>262</v>
      </c>
      <c r="K9" s="108">
        <v>43042</v>
      </c>
      <c r="L9" s="117">
        <v>43556</v>
      </c>
      <c r="M9" s="118" t="s">
        <v>263</v>
      </c>
    </row>
    <row r="10" spans="1:245" s="105" customFormat="1" ht="165" customHeight="1" x14ac:dyDescent="0.25">
      <c r="A10" s="112" t="s">
        <v>324</v>
      </c>
      <c r="B10" s="112" t="s">
        <v>264</v>
      </c>
      <c r="C10" s="113">
        <v>42858</v>
      </c>
      <c r="D10" s="106" t="s">
        <v>245</v>
      </c>
      <c r="E10" s="119" t="s">
        <v>265</v>
      </c>
      <c r="F10" s="115" t="s">
        <v>266</v>
      </c>
      <c r="G10" s="116" t="s">
        <v>9</v>
      </c>
      <c r="H10" s="106" t="s">
        <v>245</v>
      </c>
      <c r="I10" s="116" t="s">
        <v>267</v>
      </c>
      <c r="J10" s="116" t="s">
        <v>268</v>
      </c>
      <c r="K10" s="120">
        <v>42948</v>
      </c>
      <c r="L10" s="117">
        <v>42948</v>
      </c>
      <c r="M10" s="118" t="s">
        <v>269</v>
      </c>
    </row>
    <row r="11" spans="1:245" s="105" customFormat="1" ht="148.5" customHeight="1" x14ac:dyDescent="0.25">
      <c r="A11" s="112" t="s">
        <v>325</v>
      </c>
      <c r="B11" s="112" t="s">
        <v>270</v>
      </c>
      <c r="C11" s="121">
        <v>42858</v>
      </c>
      <c r="D11" s="106" t="s">
        <v>245</v>
      </c>
      <c r="E11" s="119" t="s">
        <v>271</v>
      </c>
      <c r="F11" s="115" t="s">
        <v>272</v>
      </c>
      <c r="G11" s="116" t="s">
        <v>9</v>
      </c>
      <c r="H11" s="106" t="s">
        <v>273</v>
      </c>
      <c r="I11" s="116" t="s">
        <v>274</v>
      </c>
      <c r="J11" s="118" t="s">
        <v>275</v>
      </c>
      <c r="K11" s="122" t="s">
        <v>276</v>
      </c>
      <c r="L11" s="112" t="s">
        <v>276</v>
      </c>
      <c r="M11" s="118" t="s">
        <v>441</v>
      </c>
    </row>
    <row r="12" spans="1:245" s="105" customFormat="1" ht="159" customHeight="1" x14ac:dyDescent="0.25">
      <c r="A12" s="112" t="s">
        <v>326</v>
      </c>
      <c r="B12" s="112" t="s">
        <v>277</v>
      </c>
      <c r="C12" s="121">
        <v>42872</v>
      </c>
      <c r="D12" s="106" t="s">
        <v>278</v>
      </c>
      <c r="E12" s="119" t="s">
        <v>279</v>
      </c>
      <c r="F12" s="115" t="s">
        <v>280</v>
      </c>
      <c r="G12" s="116" t="s">
        <v>9</v>
      </c>
      <c r="H12" s="106" t="s">
        <v>273</v>
      </c>
      <c r="I12" s="116" t="s">
        <v>281</v>
      </c>
      <c r="J12" s="118" t="s">
        <v>282</v>
      </c>
      <c r="K12" s="120">
        <v>43313</v>
      </c>
      <c r="L12" s="120">
        <v>43313</v>
      </c>
      <c r="M12" s="118" t="s">
        <v>283</v>
      </c>
    </row>
    <row r="13" spans="1:245" s="105" customFormat="1" ht="149.25" customHeight="1" x14ac:dyDescent="0.25">
      <c r="A13" s="112" t="s">
        <v>324</v>
      </c>
      <c r="B13" s="112" t="s">
        <v>284</v>
      </c>
      <c r="C13" s="123">
        <v>42872</v>
      </c>
      <c r="D13" s="109" t="s">
        <v>278</v>
      </c>
      <c r="E13" s="124" t="s">
        <v>285</v>
      </c>
      <c r="F13" s="125" t="s">
        <v>222</v>
      </c>
      <c r="G13" s="126" t="s">
        <v>286</v>
      </c>
      <c r="H13" s="106" t="s">
        <v>278</v>
      </c>
      <c r="I13" s="126" t="s">
        <v>287</v>
      </c>
      <c r="J13" s="118" t="s">
        <v>288</v>
      </c>
      <c r="K13" s="127">
        <v>43040</v>
      </c>
      <c r="L13" s="117">
        <v>43405</v>
      </c>
      <c r="M13" s="118" t="s">
        <v>289</v>
      </c>
    </row>
    <row r="14" spans="1:245" s="105" customFormat="1" ht="155.25" customHeight="1" x14ac:dyDescent="0.25">
      <c r="A14" s="112" t="s">
        <v>327</v>
      </c>
      <c r="B14" s="112" t="s">
        <v>290</v>
      </c>
      <c r="C14" s="121">
        <v>43039</v>
      </c>
      <c r="D14" s="106" t="s">
        <v>278</v>
      </c>
      <c r="E14" s="119" t="s">
        <v>291</v>
      </c>
      <c r="F14" s="115" t="s">
        <v>292</v>
      </c>
      <c r="G14" s="116" t="s">
        <v>286</v>
      </c>
      <c r="H14" s="106" t="s">
        <v>278</v>
      </c>
      <c r="I14" s="116" t="s">
        <v>293</v>
      </c>
      <c r="J14" s="111" t="s">
        <v>294</v>
      </c>
      <c r="K14" s="120">
        <v>43252</v>
      </c>
      <c r="L14" s="117">
        <v>43101</v>
      </c>
      <c r="M14" s="118" t="s">
        <v>295</v>
      </c>
    </row>
    <row r="15" spans="1:245" s="105" customFormat="1" ht="189" customHeight="1" x14ac:dyDescent="0.25">
      <c r="A15" s="112" t="s">
        <v>326</v>
      </c>
      <c r="B15" s="128" t="s">
        <v>296</v>
      </c>
      <c r="C15" s="117">
        <v>43070</v>
      </c>
      <c r="D15" s="112" t="s">
        <v>278</v>
      </c>
      <c r="E15" s="112" t="s">
        <v>285</v>
      </c>
      <c r="F15" s="115" t="s">
        <v>297</v>
      </c>
      <c r="G15" s="111" t="s">
        <v>12</v>
      </c>
      <c r="H15" s="111" t="s">
        <v>278</v>
      </c>
      <c r="I15" s="116" t="s">
        <v>298</v>
      </c>
      <c r="J15" s="118" t="s">
        <v>299</v>
      </c>
      <c r="K15" s="129">
        <v>43132</v>
      </c>
      <c r="L15" s="117">
        <v>43374</v>
      </c>
      <c r="M15" s="118" t="s">
        <v>455</v>
      </c>
    </row>
    <row r="16" spans="1:245" s="105" customFormat="1" ht="205.5" customHeight="1" x14ac:dyDescent="0.25">
      <c r="A16" s="112" t="s">
        <v>325</v>
      </c>
      <c r="B16" s="112" t="s">
        <v>300</v>
      </c>
      <c r="C16" s="123">
        <v>43040</v>
      </c>
      <c r="D16" s="112" t="s">
        <v>278</v>
      </c>
      <c r="E16" s="112" t="s">
        <v>285</v>
      </c>
      <c r="F16" s="115" t="s">
        <v>301</v>
      </c>
      <c r="G16" s="111" t="s">
        <v>12</v>
      </c>
      <c r="H16" s="111" t="s">
        <v>273</v>
      </c>
      <c r="I16" s="116" t="s">
        <v>302</v>
      </c>
      <c r="J16" s="112" t="s">
        <v>275</v>
      </c>
      <c r="K16" s="117">
        <v>43435</v>
      </c>
      <c r="L16" s="117">
        <v>43344</v>
      </c>
      <c r="M16" s="118" t="s">
        <v>448</v>
      </c>
    </row>
    <row r="17" spans="1:13" s="105" customFormat="1" ht="90" customHeight="1" x14ac:dyDescent="0.25">
      <c r="A17" s="112" t="s">
        <v>325</v>
      </c>
      <c r="B17" s="128" t="s">
        <v>303</v>
      </c>
      <c r="C17" s="130">
        <v>43160</v>
      </c>
      <c r="D17" s="112" t="s">
        <v>278</v>
      </c>
      <c r="E17" s="112" t="s">
        <v>285</v>
      </c>
      <c r="F17" s="119" t="s">
        <v>328</v>
      </c>
      <c r="G17" s="111" t="s">
        <v>304</v>
      </c>
      <c r="H17" s="111" t="s">
        <v>273</v>
      </c>
      <c r="I17" s="119" t="s">
        <v>305</v>
      </c>
      <c r="J17" s="118" t="s">
        <v>306</v>
      </c>
      <c r="K17" s="117">
        <v>43160</v>
      </c>
      <c r="L17" s="117">
        <v>43191</v>
      </c>
      <c r="M17" s="111" t="s">
        <v>307</v>
      </c>
    </row>
    <row r="18" spans="1:13" s="1" customFormat="1" ht="118.5" customHeight="1" x14ac:dyDescent="0.25">
      <c r="A18" s="112" t="s">
        <v>326</v>
      </c>
      <c r="B18" s="128" t="s">
        <v>329</v>
      </c>
      <c r="C18" s="117">
        <v>43191</v>
      </c>
      <c r="D18" s="112" t="s">
        <v>245</v>
      </c>
      <c r="E18" s="112" t="s">
        <v>285</v>
      </c>
      <c r="F18" s="119" t="s">
        <v>330</v>
      </c>
      <c r="G18" s="112" t="s">
        <v>12</v>
      </c>
      <c r="H18" s="112" t="s">
        <v>273</v>
      </c>
      <c r="I18" s="119" t="s">
        <v>331</v>
      </c>
      <c r="J18" s="112" t="s">
        <v>275</v>
      </c>
      <c r="K18" s="112"/>
      <c r="L18" s="112"/>
      <c r="M18" s="119" t="s">
        <v>332</v>
      </c>
    </row>
    <row r="19" spans="1:13" s="1" customFormat="1" ht="216" customHeight="1" x14ac:dyDescent="0.25">
      <c r="A19" s="112" t="s">
        <v>326</v>
      </c>
      <c r="B19" s="128" t="s">
        <v>333</v>
      </c>
      <c r="C19" s="117">
        <v>43191</v>
      </c>
      <c r="D19" s="112" t="s">
        <v>245</v>
      </c>
      <c r="E19" s="112" t="s">
        <v>285</v>
      </c>
      <c r="F19" s="106" t="s">
        <v>334</v>
      </c>
      <c r="G19" s="29" t="s">
        <v>9</v>
      </c>
      <c r="H19" s="29" t="s">
        <v>273</v>
      </c>
      <c r="I19" s="119" t="s">
        <v>335</v>
      </c>
      <c r="J19" s="119" t="s">
        <v>336</v>
      </c>
      <c r="K19" s="117" t="s">
        <v>446</v>
      </c>
      <c r="L19" s="117">
        <v>43374</v>
      </c>
      <c r="M19" s="119" t="s">
        <v>456</v>
      </c>
    </row>
    <row r="20" spans="1:13" s="1" customFormat="1" ht="163.5" customHeight="1" x14ac:dyDescent="0.25">
      <c r="A20" s="112" t="s">
        <v>326</v>
      </c>
      <c r="B20" s="128" t="s">
        <v>442</v>
      </c>
      <c r="C20" s="117">
        <v>43313</v>
      </c>
      <c r="D20" s="112" t="s">
        <v>245</v>
      </c>
      <c r="E20" s="112" t="s">
        <v>285</v>
      </c>
      <c r="F20" s="106" t="s">
        <v>443</v>
      </c>
      <c r="G20" s="29" t="s">
        <v>12</v>
      </c>
      <c r="H20" s="29" t="s">
        <v>273</v>
      </c>
      <c r="I20" s="119" t="s">
        <v>444</v>
      </c>
      <c r="J20" s="112" t="s">
        <v>275</v>
      </c>
      <c r="K20" s="117">
        <v>43466</v>
      </c>
      <c r="L20" s="117">
        <v>43374</v>
      </c>
      <c r="M20" s="119" t="s">
        <v>457</v>
      </c>
    </row>
    <row r="21" spans="1:13" s="1" customFormat="1" ht="150" customHeight="1" x14ac:dyDescent="0.25">
      <c r="A21" s="112" t="s">
        <v>326</v>
      </c>
      <c r="B21" s="29" t="s">
        <v>445</v>
      </c>
      <c r="C21" s="133">
        <v>43313</v>
      </c>
      <c r="D21" s="29" t="s">
        <v>245</v>
      </c>
      <c r="E21" s="29" t="s">
        <v>285</v>
      </c>
      <c r="F21" s="30" t="s">
        <v>447</v>
      </c>
      <c r="G21" s="29" t="s">
        <v>12</v>
      </c>
      <c r="H21" s="29" t="s">
        <v>273</v>
      </c>
      <c r="I21" s="119" t="s">
        <v>513</v>
      </c>
      <c r="J21" s="112" t="s">
        <v>275</v>
      </c>
      <c r="K21" s="29" t="s">
        <v>517</v>
      </c>
      <c r="L21" s="133">
        <v>43405</v>
      </c>
      <c r="M21" s="29" t="s">
        <v>514</v>
      </c>
    </row>
    <row r="22" spans="1:13" s="1" customFormat="1" ht="174.75" customHeight="1" x14ac:dyDescent="0.25">
      <c r="A22" s="112" t="s">
        <v>326</v>
      </c>
      <c r="B22" s="29" t="s">
        <v>449</v>
      </c>
      <c r="C22" s="133">
        <v>43313</v>
      </c>
      <c r="D22" s="29" t="s">
        <v>278</v>
      </c>
      <c r="E22" s="29" t="s">
        <v>285</v>
      </c>
      <c r="F22" s="30" t="s">
        <v>450</v>
      </c>
      <c r="G22" s="29" t="s">
        <v>9</v>
      </c>
      <c r="H22" s="29" t="s">
        <v>451</v>
      </c>
      <c r="I22" s="119" t="s">
        <v>452</v>
      </c>
      <c r="J22" s="112" t="s">
        <v>275</v>
      </c>
      <c r="K22" s="29" t="s">
        <v>517</v>
      </c>
      <c r="L22" s="133">
        <v>43405</v>
      </c>
      <c r="M22" s="29"/>
    </row>
    <row r="23" spans="1:13" s="1" customFormat="1" ht="174.75" customHeight="1" x14ac:dyDescent="0.25">
      <c r="A23" s="112" t="s">
        <v>326</v>
      </c>
      <c r="B23" s="128" t="s">
        <v>511</v>
      </c>
      <c r="C23" s="117">
        <v>44013</v>
      </c>
      <c r="D23" s="112" t="s">
        <v>278</v>
      </c>
      <c r="E23" s="112" t="s">
        <v>285</v>
      </c>
      <c r="F23" s="30" t="s">
        <v>515</v>
      </c>
      <c r="G23" s="29" t="s">
        <v>9</v>
      </c>
      <c r="H23" s="29" t="s">
        <v>278</v>
      </c>
      <c r="I23" s="119" t="s">
        <v>516</v>
      </c>
      <c r="J23" s="112" t="s">
        <v>275</v>
      </c>
      <c r="K23" s="29" t="s">
        <v>517</v>
      </c>
      <c r="L23" s="133">
        <v>44044</v>
      </c>
      <c r="M23" s="29" t="s">
        <v>514</v>
      </c>
    </row>
    <row r="24" spans="1:13" s="1" customFormat="1" ht="174.75" customHeight="1" x14ac:dyDescent="0.25">
      <c r="A24" s="112" t="s">
        <v>326</v>
      </c>
      <c r="B24" s="128" t="s">
        <v>511</v>
      </c>
      <c r="C24" s="117">
        <v>44044</v>
      </c>
      <c r="D24" s="112" t="s">
        <v>278</v>
      </c>
      <c r="E24" s="112" t="s">
        <v>285</v>
      </c>
      <c r="F24" s="30" t="s">
        <v>520</v>
      </c>
      <c r="G24" s="29" t="s">
        <v>9</v>
      </c>
      <c r="H24" s="29" t="s">
        <v>278</v>
      </c>
      <c r="I24" s="119" t="s">
        <v>521</v>
      </c>
      <c r="J24" s="112" t="s">
        <v>275</v>
      </c>
      <c r="K24" s="29" t="s">
        <v>517</v>
      </c>
      <c r="L24" s="133" t="s">
        <v>523</v>
      </c>
      <c r="M24" s="119" t="s">
        <v>522</v>
      </c>
    </row>
    <row r="25" spans="1:13" s="1" customFormat="1" ht="41.25" customHeight="1" x14ac:dyDescent="0.25">
      <c r="A25" s="112" t="s">
        <v>326</v>
      </c>
      <c r="B25" s="128" t="s">
        <v>511</v>
      </c>
      <c r="C25" s="117">
        <v>44165</v>
      </c>
      <c r="D25" s="112" t="s">
        <v>278</v>
      </c>
      <c r="E25" s="112" t="s">
        <v>285</v>
      </c>
      <c r="F25" s="106" t="s">
        <v>518</v>
      </c>
      <c r="G25" s="29" t="s">
        <v>12</v>
      </c>
      <c r="H25" s="29" t="s">
        <v>278</v>
      </c>
      <c r="I25" s="30" t="s">
        <v>512</v>
      </c>
      <c r="J25" s="112" t="s">
        <v>275</v>
      </c>
      <c r="K25" s="29" t="s">
        <v>517</v>
      </c>
      <c r="L25" s="133">
        <v>44166</v>
      </c>
      <c r="M25" s="29"/>
    </row>
    <row r="26" spans="1:13" s="1" customFormat="1" ht="36.75" customHeight="1" x14ac:dyDescent="0.25">
      <c r="A26" s="112" t="s">
        <v>326</v>
      </c>
      <c r="B26" s="128" t="s">
        <v>511</v>
      </c>
      <c r="C26" s="117">
        <v>44105</v>
      </c>
      <c r="D26" s="112" t="s">
        <v>278</v>
      </c>
      <c r="E26" s="112" t="s">
        <v>285</v>
      </c>
      <c r="F26" s="30" t="s">
        <v>519</v>
      </c>
      <c r="G26" s="29" t="s">
        <v>12</v>
      </c>
      <c r="H26" s="29" t="s">
        <v>278</v>
      </c>
      <c r="I26" s="119" t="s">
        <v>516</v>
      </c>
      <c r="J26" s="112" t="s">
        <v>275</v>
      </c>
      <c r="K26" s="29" t="s">
        <v>517</v>
      </c>
      <c r="L26" s="133">
        <v>44166</v>
      </c>
      <c r="M26" s="29" t="s">
        <v>514</v>
      </c>
    </row>
    <row r="27" spans="1:13" s="1" customFormat="1" ht="28.5" customHeight="1" x14ac:dyDescent="0.25">
      <c r="A27" s="112" t="s">
        <v>326</v>
      </c>
      <c r="B27" s="128" t="s">
        <v>511</v>
      </c>
      <c r="C27" s="117">
        <v>44105</v>
      </c>
      <c r="D27" s="112" t="s">
        <v>278</v>
      </c>
      <c r="E27" s="112" t="s">
        <v>285</v>
      </c>
      <c r="F27" s="30" t="s">
        <v>524</v>
      </c>
      <c r="G27" s="29" t="s">
        <v>12</v>
      </c>
      <c r="H27" s="29" t="s">
        <v>278</v>
      </c>
      <c r="I27" s="1" t="s">
        <v>525</v>
      </c>
      <c r="J27" s="112" t="s">
        <v>275</v>
      </c>
      <c r="K27" s="29" t="s">
        <v>517</v>
      </c>
      <c r="L27" s="133">
        <v>44197</v>
      </c>
      <c r="M27" s="29"/>
    </row>
    <row r="28" spans="1:13" s="1" customFormat="1" x14ac:dyDescent="0.25">
      <c r="A28" s="29"/>
      <c r="B28" s="29"/>
      <c r="C28" s="29"/>
      <c r="D28" s="29"/>
      <c r="E28" s="29"/>
      <c r="F28" s="30"/>
      <c r="G28" s="29"/>
      <c r="H28" s="29"/>
      <c r="I28" s="29"/>
      <c r="J28" s="29"/>
      <c r="K28" s="29"/>
      <c r="L28" s="29"/>
      <c r="M28" s="29"/>
    </row>
    <row r="29" spans="1:13" s="1" customFormat="1" x14ac:dyDescent="0.25">
      <c r="A29" s="29"/>
      <c r="B29" s="29"/>
      <c r="C29" s="29"/>
      <c r="D29" s="29"/>
      <c r="E29" s="29"/>
      <c r="F29" s="30"/>
      <c r="G29" s="29"/>
      <c r="H29" s="29"/>
      <c r="I29" s="29"/>
      <c r="J29" s="29"/>
      <c r="K29" s="29"/>
      <c r="L29" s="29"/>
      <c r="M29" s="29"/>
    </row>
    <row r="30" spans="1:13" s="1" customFormat="1" x14ac:dyDescent="0.25">
      <c r="A30" s="29"/>
      <c r="B30" s="29"/>
      <c r="C30" s="29"/>
      <c r="D30" s="29"/>
      <c r="E30" s="29"/>
      <c r="F30" s="30"/>
      <c r="G30" s="29"/>
      <c r="H30" s="29"/>
      <c r="I30" s="29"/>
      <c r="J30" s="29"/>
      <c r="K30" s="29"/>
      <c r="L30" s="29"/>
      <c r="M30" s="29"/>
    </row>
    <row r="34" spans="1:14" s="49" customFormat="1" x14ac:dyDescent="0.25">
      <c r="A34" s="28" t="s">
        <v>202</v>
      </c>
      <c r="B34" s="141" t="s">
        <v>504</v>
      </c>
      <c r="C34" s="141"/>
      <c r="D34" s="141"/>
      <c r="E34" s="141"/>
      <c r="F34" s="28" t="s">
        <v>510</v>
      </c>
      <c r="G34" s="28" t="s">
        <v>202</v>
      </c>
      <c r="H34" s="140">
        <v>44136</v>
      </c>
      <c r="I34" s="28"/>
      <c r="J34" s="28"/>
      <c r="K34" s="28"/>
      <c r="L34" s="28"/>
      <c r="M34" s="28" t="s">
        <v>527</v>
      </c>
      <c r="N34" s="28"/>
    </row>
  </sheetData>
  <autoFilter ref="A8:IK8"/>
  <mergeCells count="5">
    <mergeCell ref="A1:C1"/>
    <mergeCell ref="D1:E1"/>
    <mergeCell ref="B5:C5"/>
    <mergeCell ref="B6:C6"/>
    <mergeCell ref="B34:E34"/>
  </mergeCells>
  <pageMargins left="0.70866141732283472" right="0.70866141732283472" top="0.74803149606299213" bottom="0.74803149606299213" header="0.31496062992125984" footer="0.31496062992125984"/>
  <pageSetup paperSize="8" scale="66" fitToHeight="0" orientation="landscape" r:id="rId1"/>
  <headerFooter>
    <oddFooter>&amp;L&amp;9Version:  V2.0
Date:        August,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E3" sqref="E3"/>
    </sheetView>
  </sheetViews>
  <sheetFormatPr defaultRowHeight="15" x14ac:dyDescent="0.25"/>
  <sheetData/>
  <pageMargins left="0.70866141732283472" right="0.70866141732283472" top="0.74803149606299213" bottom="0.74803149606299213" header="0.31496062992125984" footer="0.31496062992125984"/>
  <pageSetup paperSize="8" fitToHeight="0" orientation="landscape" r:id="rId1"/>
  <headerFooter>
    <oddFooter>&amp;L&amp;9Version:  V2.0
Date:        August, 2018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989A817214F246A5082033A5D81C18" ma:contentTypeVersion="3" ma:contentTypeDescription="Create a new document." ma:contentTypeScope="" ma:versionID="ad8380e0fb246734ee46d16255ea41f4">
  <xsd:schema xmlns:xsd="http://www.w3.org/2001/XMLSchema" xmlns:xs="http://www.w3.org/2001/XMLSchema" xmlns:p="http://schemas.microsoft.com/office/2006/metadata/properties" xmlns:ns2="e8820f57-6265-425c-815f-2f426a6e5c18" targetNamespace="http://schemas.microsoft.com/office/2006/metadata/properties" ma:root="true" ma:fieldsID="2b4b09c4b9efa932cf3cf51f073493e2" ns2:_="">
    <xsd:import namespace="e8820f57-6265-425c-815f-2f426a6e5c18"/>
    <xsd:element name="properties">
      <xsd:complexType>
        <xsd:sequence>
          <xsd:element name="documentManagement">
            <xsd:complexType>
              <xsd:all>
                <xsd:element ref="ns2:Review_x0020_Date" minOccurs="0"/>
                <xsd:element ref="ns2:Owner" minOccurs="0"/>
                <xsd:element ref="ns2:ISO_x0020_Ver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820f57-6265-425c-815f-2f426a6e5c18" elementFormDefault="qualified">
    <xsd:import namespace="http://schemas.microsoft.com/office/2006/documentManagement/types"/>
    <xsd:import namespace="http://schemas.microsoft.com/office/infopath/2007/PartnerControls"/>
    <xsd:element name="Review_x0020_Date" ma:index="8" nillable="true" ma:displayName="Review Date" ma:format="DateOnly" ma:internalName="Review_x0020_Date">
      <xsd:simpleType>
        <xsd:restriction base="dms:DateTime"/>
      </xsd:simpleType>
    </xsd:element>
    <xsd:element name="Owner" ma:index="9" nillable="true" ma:displayName="Owner" ma:list="UserInfo" ma:SharePointGroup="0" ma:internalName="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_x0020_Verion" ma:index="10" ma:displayName="ISO Version" ma:description="ISO Version" ma:internalName="ISO_x0020_Verion"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view_x0020_Date xmlns="e8820f57-6265-425c-815f-2f426a6e5c18">2021-02-28T00:00:00+00:00</Review_x0020_Date>
    <ISO_x0020_Verion xmlns="e8820f57-6265-425c-815f-2f426a6e5c18">2.1</ISO_x0020_Verion>
    <Owner xmlns="e8820f57-6265-425c-815f-2f426a6e5c18">
      <UserInfo>
        <DisplayName>Alison Pickett</DisplayName>
        <AccountId>123</AccountId>
        <AccountType/>
      </UserInfo>
    </Owner>
  </documentManagement>
</p:properties>
</file>

<file path=customXml/itemProps1.xml><?xml version="1.0" encoding="utf-8"?>
<ds:datastoreItem xmlns:ds="http://schemas.openxmlformats.org/officeDocument/2006/customXml" ds:itemID="{CE4A3BB0-76E4-407D-97E3-1D762E193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820f57-6265-425c-815f-2f426a6e5c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2B63D9-4709-4157-B7FB-1422EB55F49A}">
  <ds:schemaRefs>
    <ds:schemaRef ds:uri="http://schemas.microsoft.com/sharepoint/v3/contenttype/forms"/>
  </ds:schemaRefs>
</ds:datastoreItem>
</file>

<file path=customXml/itemProps3.xml><?xml version="1.0" encoding="utf-8"?>
<ds:datastoreItem xmlns:ds="http://schemas.openxmlformats.org/officeDocument/2006/customXml" ds:itemID="{2BFA0778-90D8-4548-ACD5-2FBD903FC2C2}">
  <ds:schemaRefs>
    <ds:schemaRef ds:uri="e8820f57-6265-425c-815f-2f426a6e5c18"/>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 Risk Criteria</vt:lpstr>
      <vt:lpstr>QMS &amp; ISMS Risk Assessment </vt:lpstr>
      <vt:lpstr>QMS OPPORTUNITIES</vt:lpstr>
      <vt:lpstr>Sheet1</vt:lpstr>
      <vt:lpstr>' Risk Criteria'!Print_Area</vt:lpstr>
      <vt:lpstr>'QMS &amp; ISMS Risk Assessment '!Print_Titles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2015-06-05T18:17:20Z</dcterms:created>
  <dcterms:modified xsi:type="dcterms:W3CDTF">2021-09-14T10:31:04Z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0x01010013989A817214F246A5082033A5D81C18</vt:lpwstr>
  </property>
</Properties>
</file>